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knutsson\Desktop\Statistikertjänst\"/>
    </mc:Choice>
  </mc:AlternateContent>
  <xr:revisionPtr revIDLastSave="0" documentId="13_ncr:1_{725D3536-1378-45A8-9CE4-E1537DA2EF9F}" xr6:coauthVersionLast="47" xr6:coauthVersionMax="47" xr10:uidLastSave="{00000000-0000-0000-0000-000000000000}"/>
  <bookViews>
    <workbookView xWindow="-120" yWindow="-120" windowWidth="29040" windowHeight="15840" xr2:uid="{2B1F5E64-5410-48F6-815B-A15B80CF209B}"/>
  </bookViews>
  <sheets>
    <sheet name="Bransch" sheetId="1" r:id="rId1"/>
    <sheet name="Jur.Form" sheetId="2" r:id="rId2"/>
    <sheet name="Län" sheetId="3" r:id="rId3"/>
    <sheet name="Kön. Bransch" sheetId="4" r:id="rId4"/>
    <sheet name="Kön. Län" sheetId="6" r:id="rId5"/>
    <sheet name="Härkomst. Bransch" sheetId="7" r:id="rId6"/>
    <sheet name="Ålder. Län" sheetId="10" r:id="rId7"/>
    <sheet name="Härkomst. Län" sheetId="8" r:id="rId8"/>
    <sheet name="Ålder. Bransch" sheetId="9" r:id="rId9"/>
    <sheet name="Kvinnor. AB" sheetId="1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9" l="1"/>
  <c r="M4" i="9"/>
  <c r="M5" i="9"/>
  <c r="M6" i="9"/>
  <c r="M7" i="9"/>
  <c r="M8" i="9"/>
  <c r="M9" i="9"/>
  <c r="H9" i="9" s="1"/>
  <c r="M10" i="9"/>
  <c r="M11" i="9"/>
  <c r="M12" i="9"/>
  <c r="M13" i="9"/>
  <c r="M14" i="9"/>
  <c r="M15" i="9"/>
  <c r="M16" i="9"/>
  <c r="M17" i="9"/>
  <c r="H17" i="9" s="1"/>
  <c r="M18" i="9"/>
  <c r="M19" i="9"/>
  <c r="M20" i="9"/>
  <c r="M21" i="9"/>
  <c r="M22" i="9"/>
  <c r="M23" i="9"/>
  <c r="M24" i="9"/>
  <c r="M25" i="9"/>
  <c r="J4" i="9"/>
  <c r="K4" i="9"/>
  <c r="L4" i="9"/>
  <c r="J5" i="9"/>
  <c r="K5" i="9"/>
  <c r="L5" i="9"/>
  <c r="J6" i="9"/>
  <c r="K6" i="9"/>
  <c r="L6" i="9"/>
  <c r="J7" i="9"/>
  <c r="K7" i="9"/>
  <c r="L7" i="9"/>
  <c r="J8" i="9"/>
  <c r="K8" i="9"/>
  <c r="L8" i="9"/>
  <c r="J9" i="9"/>
  <c r="K9" i="9"/>
  <c r="L9" i="9"/>
  <c r="J10" i="9"/>
  <c r="K10" i="9"/>
  <c r="L10" i="9"/>
  <c r="J11" i="9"/>
  <c r="K11" i="9"/>
  <c r="L11" i="9"/>
  <c r="J12" i="9"/>
  <c r="K12" i="9"/>
  <c r="L12" i="9"/>
  <c r="J13" i="9"/>
  <c r="K13" i="9"/>
  <c r="L13" i="9"/>
  <c r="J14" i="9"/>
  <c r="K14" i="9"/>
  <c r="L14" i="9"/>
  <c r="J15" i="9"/>
  <c r="K15" i="9"/>
  <c r="L15" i="9"/>
  <c r="J16" i="9"/>
  <c r="K16" i="9"/>
  <c r="L16" i="9"/>
  <c r="J17" i="9"/>
  <c r="K17" i="9"/>
  <c r="L17" i="9"/>
  <c r="J18" i="9"/>
  <c r="K18" i="9"/>
  <c r="L18" i="9"/>
  <c r="J19" i="9"/>
  <c r="K19" i="9"/>
  <c r="L19" i="9"/>
  <c r="J20" i="9"/>
  <c r="K20" i="9"/>
  <c r="L20" i="9"/>
  <c r="J21" i="9"/>
  <c r="K21" i="9"/>
  <c r="L21" i="9"/>
  <c r="J22" i="9"/>
  <c r="K22" i="9"/>
  <c r="L22" i="9"/>
  <c r="J23" i="9"/>
  <c r="K23" i="9"/>
  <c r="L23" i="9"/>
  <c r="J24" i="9"/>
  <c r="K24" i="9"/>
  <c r="L24" i="9"/>
  <c r="K3" i="9"/>
  <c r="L3" i="9"/>
  <c r="J3" i="9"/>
  <c r="F4" i="9"/>
  <c r="G4" i="9"/>
  <c r="H4" i="9"/>
  <c r="I4" i="9"/>
  <c r="F5" i="9"/>
  <c r="G5" i="9"/>
  <c r="H6" i="9"/>
  <c r="I6" i="9"/>
  <c r="F7" i="9"/>
  <c r="G7" i="9"/>
  <c r="F11" i="9"/>
  <c r="G11" i="9"/>
  <c r="F12" i="9"/>
  <c r="G12" i="9"/>
  <c r="H12" i="9"/>
  <c r="I12" i="9"/>
  <c r="F13" i="9"/>
  <c r="G13" i="9"/>
  <c r="H14" i="9"/>
  <c r="I14" i="9"/>
  <c r="F15" i="9"/>
  <c r="G15" i="9"/>
  <c r="F19" i="9"/>
  <c r="G19" i="9"/>
  <c r="F20" i="9"/>
  <c r="G20" i="9"/>
  <c r="H20" i="9"/>
  <c r="I20" i="9"/>
  <c r="F21" i="9"/>
  <c r="G21" i="9"/>
  <c r="H22" i="9"/>
  <c r="I22" i="9"/>
  <c r="F23" i="9"/>
  <c r="G23" i="9"/>
  <c r="E25" i="9"/>
  <c r="D25" i="9"/>
  <c r="L25" i="9" s="1"/>
  <c r="B25" i="9"/>
  <c r="J25" i="9" s="1"/>
  <c r="H5" i="9"/>
  <c r="F6" i="9"/>
  <c r="H7" i="9"/>
  <c r="I8" i="9"/>
  <c r="G10" i="9"/>
  <c r="H11" i="9"/>
  <c r="H13" i="9"/>
  <c r="G14" i="9"/>
  <c r="H15" i="9"/>
  <c r="G16" i="9"/>
  <c r="F18" i="9"/>
  <c r="H19" i="9"/>
  <c r="H21" i="9"/>
  <c r="F22" i="9"/>
  <c r="H23" i="9"/>
  <c r="F24" i="9"/>
  <c r="H3" i="9"/>
  <c r="E4" i="8"/>
  <c r="F4" i="8"/>
  <c r="G4" i="8"/>
  <c r="E5" i="8"/>
  <c r="F5" i="8"/>
  <c r="G5" i="8"/>
  <c r="E6" i="8"/>
  <c r="F6" i="8"/>
  <c r="G6" i="8"/>
  <c r="E7" i="8"/>
  <c r="F7" i="8"/>
  <c r="G7" i="8"/>
  <c r="E8" i="8"/>
  <c r="F8" i="8"/>
  <c r="G8" i="8"/>
  <c r="E9" i="8"/>
  <c r="F9" i="8"/>
  <c r="G9" i="8"/>
  <c r="E10" i="8"/>
  <c r="F10" i="8"/>
  <c r="G10" i="8"/>
  <c r="E11" i="8"/>
  <c r="F11" i="8"/>
  <c r="G11" i="8"/>
  <c r="E12" i="8"/>
  <c r="F12" i="8"/>
  <c r="G12" i="8"/>
  <c r="E13" i="8"/>
  <c r="F13" i="8"/>
  <c r="G13" i="8"/>
  <c r="E14" i="8"/>
  <c r="F14" i="8"/>
  <c r="G14" i="8"/>
  <c r="E15" i="8"/>
  <c r="F15" i="8"/>
  <c r="G15" i="8"/>
  <c r="E16" i="8"/>
  <c r="F16" i="8"/>
  <c r="G16" i="8"/>
  <c r="E17" i="8"/>
  <c r="F17" i="8"/>
  <c r="G17" i="8"/>
  <c r="E18" i="8"/>
  <c r="F18" i="8"/>
  <c r="G18" i="8"/>
  <c r="E19" i="8"/>
  <c r="F19" i="8"/>
  <c r="G19" i="8"/>
  <c r="E20" i="8"/>
  <c r="F20" i="8"/>
  <c r="G20" i="8"/>
  <c r="E21" i="8"/>
  <c r="F21" i="8"/>
  <c r="G21" i="8"/>
  <c r="E22" i="8"/>
  <c r="F22" i="8"/>
  <c r="G22" i="8"/>
  <c r="E23" i="8"/>
  <c r="F23" i="8"/>
  <c r="G23" i="8"/>
  <c r="E24" i="8"/>
  <c r="F24" i="8"/>
  <c r="G24" i="8"/>
  <c r="E25" i="8"/>
  <c r="F25" i="8"/>
  <c r="G25" i="8"/>
  <c r="F3" i="8"/>
  <c r="G3" i="8"/>
  <c r="E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3" i="8"/>
  <c r="F6" i="6"/>
  <c r="E8" i="6"/>
  <c r="F8" i="6"/>
  <c r="E9" i="6"/>
  <c r="G10" i="6"/>
  <c r="F14" i="6"/>
  <c r="E16" i="6"/>
  <c r="F16" i="6"/>
  <c r="E17" i="6"/>
  <c r="F18" i="6"/>
  <c r="G18" i="6"/>
  <c r="E19" i="6"/>
  <c r="F22" i="6"/>
  <c r="G23" i="6"/>
  <c r="E24" i="6"/>
  <c r="F24" i="6"/>
  <c r="G24" i="6"/>
  <c r="H4" i="6"/>
  <c r="E4" i="6" s="1"/>
  <c r="H5" i="6"/>
  <c r="G5" i="6" s="1"/>
  <c r="H6" i="6"/>
  <c r="G6" i="6" s="1"/>
  <c r="H7" i="6"/>
  <c r="E7" i="6" s="1"/>
  <c r="H8" i="6"/>
  <c r="G8" i="6" s="1"/>
  <c r="H9" i="6"/>
  <c r="F9" i="6" s="1"/>
  <c r="H10" i="6"/>
  <c r="E10" i="6" s="1"/>
  <c r="H11" i="6"/>
  <c r="F11" i="6" s="1"/>
  <c r="H12" i="6"/>
  <c r="E12" i="6" s="1"/>
  <c r="H13" i="6"/>
  <c r="E13" i="6" s="1"/>
  <c r="H14" i="6"/>
  <c r="G14" i="6" s="1"/>
  <c r="H15" i="6"/>
  <c r="F15" i="6" s="1"/>
  <c r="H16" i="6"/>
  <c r="G16" i="6" s="1"/>
  <c r="H17" i="6"/>
  <c r="F17" i="6" s="1"/>
  <c r="H18" i="6"/>
  <c r="E18" i="6" s="1"/>
  <c r="H19" i="6"/>
  <c r="F19" i="6" s="1"/>
  <c r="H20" i="6"/>
  <c r="E20" i="6" s="1"/>
  <c r="H21" i="6"/>
  <c r="E21" i="6" s="1"/>
  <c r="H22" i="6"/>
  <c r="G22" i="6" s="1"/>
  <c r="H23" i="6"/>
  <c r="F23" i="6" s="1"/>
  <c r="H24" i="6"/>
  <c r="H3" i="6"/>
  <c r="F3" i="6" s="1"/>
  <c r="F25" i="4"/>
  <c r="E4" i="4"/>
  <c r="F4" i="4"/>
  <c r="G4" i="4"/>
  <c r="E5" i="4"/>
  <c r="F5" i="4"/>
  <c r="G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E23" i="4"/>
  <c r="F23" i="4"/>
  <c r="G23" i="4"/>
  <c r="E24" i="4"/>
  <c r="F24" i="4"/>
  <c r="G24" i="4"/>
  <c r="E25" i="4"/>
  <c r="G25" i="4"/>
  <c r="F3" i="4"/>
  <c r="G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3" i="4"/>
  <c r="E3" i="4" s="1"/>
  <c r="C24" i="3"/>
  <c r="E24" i="3" s="1"/>
  <c r="F2" i="1"/>
  <c r="C25" i="8"/>
  <c r="D25" i="8"/>
  <c r="B25" i="8"/>
  <c r="C25" i="6"/>
  <c r="D25" i="6"/>
  <c r="B25" i="6"/>
  <c r="H25" i="6" s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D24" i="1"/>
  <c r="G4" i="1" s="1"/>
  <c r="C24" i="1"/>
  <c r="C25" i="9"/>
  <c r="K25" i="9" s="1"/>
  <c r="C25" i="4"/>
  <c r="D25" i="4"/>
  <c r="B25" i="4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17" i="9" l="1"/>
  <c r="F9" i="9"/>
  <c r="G17" i="9"/>
  <c r="G9" i="9"/>
  <c r="F3" i="9"/>
  <c r="I18" i="9"/>
  <c r="I10" i="9"/>
  <c r="I3" i="9"/>
  <c r="H18" i="9"/>
  <c r="H10" i="9"/>
  <c r="H8" i="9"/>
  <c r="G24" i="9"/>
  <c r="G22" i="9"/>
  <c r="G18" i="9"/>
  <c r="G8" i="9"/>
  <c r="G6" i="9"/>
  <c r="G3" i="9"/>
  <c r="F16" i="9"/>
  <c r="F14" i="9"/>
  <c r="F10" i="9"/>
  <c r="F8" i="9"/>
  <c r="I23" i="9"/>
  <c r="I21" i="9"/>
  <c r="I19" i="9"/>
  <c r="I17" i="9"/>
  <c r="I15" i="9"/>
  <c r="I13" i="9"/>
  <c r="I11" i="9"/>
  <c r="I9" i="9"/>
  <c r="I7" i="9"/>
  <c r="I5" i="9"/>
  <c r="I24" i="9"/>
  <c r="I16" i="9"/>
  <c r="H24" i="9"/>
  <c r="H16" i="9"/>
  <c r="G25" i="6"/>
  <c r="F25" i="6"/>
  <c r="G21" i="6"/>
  <c r="E11" i="6"/>
  <c r="E25" i="6"/>
  <c r="G19" i="6"/>
  <c r="G11" i="6"/>
  <c r="E22" i="6"/>
  <c r="E14" i="6"/>
  <c r="E6" i="6"/>
  <c r="G13" i="6"/>
  <c r="F21" i="6"/>
  <c r="F13" i="6"/>
  <c r="F5" i="6"/>
  <c r="G3" i="6"/>
  <c r="G15" i="6"/>
  <c r="F10" i="6"/>
  <c r="G7" i="6"/>
  <c r="E5" i="6"/>
  <c r="E3" i="6"/>
  <c r="F7" i="6"/>
  <c r="E23" i="6"/>
  <c r="F20" i="6"/>
  <c r="G17" i="6"/>
  <c r="E15" i="6"/>
  <c r="F12" i="6"/>
  <c r="G9" i="6"/>
  <c r="F4" i="6"/>
  <c r="G20" i="6"/>
  <c r="G12" i="6"/>
  <c r="G4" i="6"/>
  <c r="G2" i="1"/>
  <c r="G20" i="1"/>
  <c r="G12" i="1"/>
  <c r="G19" i="1"/>
  <c r="G11" i="1"/>
  <c r="G3" i="1"/>
  <c r="G18" i="1"/>
  <c r="G10" i="1"/>
  <c r="G9" i="1"/>
  <c r="G17" i="1"/>
  <c r="G8" i="1"/>
  <c r="G7" i="1"/>
  <c r="G22" i="1"/>
  <c r="G14" i="1"/>
  <c r="G6" i="1"/>
  <c r="G24" i="1"/>
  <c r="G16" i="1"/>
  <c r="G23" i="1"/>
  <c r="G15" i="1"/>
  <c r="G21" i="1"/>
  <c r="G13" i="1"/>
  <c r="G5" i="1"/>
  <c r="E24" i="1"/>
  <c r="F24" i="1"/>
  <c r="G25" i="9" l="1"/>
  <c r="F25" i="9"/>
  <c r="I25" i="9"/>
  <c r="H25" i="9"/>
</calcChain>
</file>

<file path=xl/sharedStrings.xml><?xml version="1.0" encoding="utf-8"?>
<sst xmlns="http://schemas.openxmlformats.org/spreadsheetml/2006/main" count="335" uniqueCount="89">
  <si>
    <t>Jordbruk, skogsbruk och fiske SNI 01-03</t>
  </si>
  <si>
    <t xml:space="preserve">Tillverkning och dylikt SNI 05-39 </t>
  </si>
  <si>
    <t>Bygg och anläggning SNI 41-43</t>
  </si>
  <si>
    <t xml:space="preserve">Handel med samt reparation av motorfordon SNI 45 </t>
  </si>
  <si>
    <t>Parti- och provisionshandel utom med motorfordon SNI 46</t>
  </si>
  <si>
    <t>Detaljhandel utom med motorfordon SNI 47</t>
  </si>
  <si>
    <t>Transport och magasinering SNI 49-53</t>
  </si>
  <si>
    <t>Hotell- och logiverksamhet SNI 55</t>
  </si>
  <si>
    <t>Restaurang-, catering och barverksamhet SNI 56</t>
  </si>
  <si>
    <t>Förlag, radio, TV, film och telekommunikation SNI 58-61</t>
  </si>
  <si>
    <t>Programmering och informationstjänster SNI 62-63</t>
  </si>
  <si>
    <t>Finans-, försäkrings- och fastighetsverksamhet SNI 64-68</t>
  </si>
  <si>
    <t>Juridisk- och ekonomisk konsultverksamhet SNI 69-70</t>
  </si>
  <si>
    <t>Arkitekt-, teknisk konsultverksamhet och forskning SNI 71-72</t>
  </si>
  <si>
    <t>Reklam och marknadsföring SNI 73</t>
  </si>
  <si>
    <t>Annan specialiserad konsultverksamhet och veterinärtjänster SNI 74-75</t>
  </si>
  <si>
    <t>Uthyrning, personalförmedling, turism, bevakning samt andrakontorstjänster SNI 77-82</t>
  </si>
  <si>
    <t>Utbildning SNI 85</t>
  </si>
  <si>
    <t>Vård och omsorg SNI 86-88</t>
  </si>
  <si>
    <t>Kultur, nöje och fritid SNI 90-93</t>
  </si>
  <si>
    <t>Andra serviceföretag och personliga tjänster SNI 94-99</t>
  </si>
  <si>
    <t>Samtliga</t>
  </si>
  <si>
    <t>Branschgrupp (SNI 2007)</t>
  </si>
  <si>
    <t>Bransch ospecificerad</t>
  </si>
  <si>
    <t>Förändring 2019–2020, procent</t>
  </si>
  <si>
    <t>Förändring 2020–2021, procent</t>
  </si>
  <si>
    <t>Andel 2021</t>
  </si>
  <si>
    <t>2021 per 100 företag</t>
  </si>
  <si>
    <t>Juridisk form</t>
  </si>
  <si>
    <t>Enskild näringsidkare</t>
  </si>
  <si>
    <t>Handels- eller kommanditbolag m.fl.*</t>
  </si>
  <si>
    <t>Aktiebolag</t>
  </si>
  <si>
    <t>Andel respektive branschgrupp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</si>
  <si>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</si>
  <si>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</si>
  <si>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</si>
  <si>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</si>
  <si>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</si>
  <si>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</si>
  <si>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</si>
  <si>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</si>
  <si>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</si>
  <si>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</si>
  <si>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</si>
  <si>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</si>
  <si>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</si>
  <si>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</si>
  <si>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</si>
  <si>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</si>
  <si>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</si>
  <si>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</si>
  <si>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</si>
  <si>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</si>
  <si>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</si>
  <si>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</t>
  </si>
  <si>
    <t>2021 per 1000 invånare</t>
  </si>
  <si>
    <t>Kön</t>
  </si>
  <si>
    <t>Kvinna</t>
  </si>
  <si>
    <t>Man</t>
  </si>
  <si>
    <t>Uppgift saknas</t>
  </si>
  <si>
    <t>Andel respektive län</t>
  </si>
  <si>
    <t>Härkomst</t>
  </si>
  <si>
    <t>Utländsk</t>
  </si>
  <si>
    <t>Ej utländsk</t>
  </si>
  <si>
    <t>Åldersgrupp</t>
  </si>
  <si>
    <t>&lt; 31</t>
  </si>
  <si>
    <t>31–50</t>
  </si>
  <si>
    <t>&gt; 50</t>
  </si>
  <si>
    <t>Förändring 2020-2021</t>
  </si>
  <si>
    <t>Förändring 2020 - 2021</t>
  </si>
  <si>
    <t>Län ospeciferat</t>
  </si>
  <si>
    <t>--</t>
  </si>
  <si>
    <t>Län ospecificerat</t>
  </si>
  <si>
    <t>Jordbruk, skogsbruk och fiske SNI 01–03</t>
  </si>
  <si>
    <t xml:space="preserve">Tillverkning och dylikt SNI 05–39 </t>
  </si>
  <si>
    <t>Bygg och anläggning SNI 41–43</t>
  </si>
  <si>
    <t>Transport och magasinering SNI 49–53</t>
  </si>
  <si>
    <t>Förlag, radio, TV, film och telekommunikation SNI 58–61</t>
  </si>
  <si>
    <t>Programmering och informationstjänster SNI 62–63</t>
  </si>
  <si>
    <t>Finans-, försäkrings- och fastighetsverksamhet SNI 64–68</t>
  </si>
  <si>
    <t>Juridisk- och ekonomisk konsultverksamhet SNI 69–70</t>
  </si>
  <si>
    <t>Arkitekt-, teknisk konsultverksamhet och forskning SNI 71–72</t>
  </si>
  <si>
    <t>Annan specialiserad konsultverksamhet och veterinärtjänster SNI 74–75</t>
  </si>
  <si>
    <t>Uthyrning, personalförmedling, turism, bevakning samt andrakontorstjänster SNI 77–82</t>
  </si>
  <si>
    <t>Vård och omsorg SNI 86–88</t>
  </si>
  <si>
    <t>Kultur, nöje och fritid SNI 90–93</t>
  </si>
  <si>
    <t>Andra serviceföretag och personliga tjänster SNI 94–99</t>
  </si>
  <si>
    <t>Total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</si>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</sst>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0"/>
      <color theme="1"/>
      <name val="Times New Roman"/>
      <family val="1"/>
    </font>
    <font>
      <sz val="8"/>
      <name val="Segoe U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</font>
    <font>
      <sz val="10"/>
      <color rgb="FF000000"/>
      <name val="Segoe UI"/>
      <scheme val="minor"/>
    </font>
    <font>
      <sz val="10"/>
      <color rgb="FF000000"/>
      <name val="Times New Roman"/>
      <family val="1"/>
    </font>
    <font>
      <sz val="10"/>
      <color theme="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0">
      <alignment vertical="top"/>
    </xf>
    <xf numFmtId="0" fontId="13" fillId="0" borderId="0"/>
    <xf numFmtId="0" fontId="11" fillId="0" borderId="0"/>
    <xf numFmtId="0" fontId="14" fillId="0" borderId="0"/>
  </cellStyleXfs>
  <cellXfs count="53">
    <xf numFmtId="0" fontId="0" fillId="0" borderId="0" xfId="0"/>
    <xf numFmtId="0" fontId="9" fillId="0" borderId="6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6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7" borderId="6" xfId="0" applyFont="1" applyFill="1" applyBorder="1"/>
    <xf numFmtId="0" fontId="9" fillId="7" borderId="6" xfId="0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2" fillId="0" borderId="6" xfId="11" applyNumberFormat="1" applyFont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5" fillId="8" borderId="6" xfId="0" applyFont="1" applyFill="1" applyBorder="1" applyAlignment="1">
      <alignment vertical="center"/>
    </xf>
    <xf numFmtId="0" fontId="16" fillId="6" borderId="6" xfId="0" applyFont="1" applyFill="1" applyBorder="1" applyAlignment="1">
      <alignment vertical="center"/>
    </xf>
    <xf numFmtId="0" fontId="15" fillId="8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3" fontId="12" fillId="0" borderId="10" xfId="11" applyNumberFormat="1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12" fillId="0" borderId="11" xfId="11" applyNumberFormat="1" applyFont="1" applyBorder="1" applyAlignment="1">
      <alignment horizontal="center" vertical="center"/>
    </xf>
    <xf numFmtId="0" fontId="16" fillId="6" borderId="6" xfId="0" applyFont="1" applyFill="1" applyBorder="1" applyAlignment="1">
      <alignment horizontal="center"/>
    </xf>
    <xf numFmtId="1" fontId="16" fillId="6" borderId="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quotePrefix="1" applyNumberFormat="1" applyFont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</cellXfs>
  <cellStyles count="13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B8100A7B-D9BC-4041-B168-02173D9D23E7}"/>
    <cellStyle name="Normal 2 2" xfId="11" xr:uid="{87D2B7EF-A6FA-4EA0-9749-85E96B85E2B2}"/>
    <cellStyle name="Normal 3" xfId="10" xr:uid="{7B0816F0-55BD-4311-99F2-CB2F4227AB9F}"/>
    <cellStyle name="Standard 2" xfId="12" xr:uid="{445BDD0E-85B7-4D60-A300-01AA70E529F0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23781-A1B5-4270-855C-8C2940C6559F}">
  <dimension ref="A1:H24"/>
  <sheetViews>
    <sheetView tabSelected="1" workbookViewId="0">
      <selection activeCell="C26" sqref="C26"/>
    </sheetView>
  </sheetViews>
  <sheetFormatPr defaultRowHeight="16.5" x14ac:dyDescent="0.3"/>
  <cols>
    <col min="1" max="1" width="60" bestFit="1" customWidth="1"/>
    <col min="2" max="4" width="4.625" bestFit="1" customWidth="1"/>
    <col min="5" max="5" width="16" bestFit="1" customWidth="1"/>
    <col min="6" max="6" width="13.75" bestFit="1" customWidth="1"/>
    <col min="7" max="7" width="8.375" bestFit="1" customWidth="1"/>
    <col min="8" max="8" width="14.25" bestFit="1" customWidth="1"/>
    <col min="9" max="11" width="9.125" bestFit="1" customWidth="1"/>
  </cols>
  <sheetData>
    <row r="1" spans="1:8" ht="25.5" x14ac:dyDescent="0.3">
      <c r="A1" s="31" t="s">
        <v>22</v>
      </c>
      <c r="B1" s="31">
        <v>2019</v>
      </c>
      <c r="C1" s="31">
        <v>2020</v>
      </c>
      <c r="D1" s="31">
        <v>2021</v>
      </c>
      <c r="E1" s="44" t="s">
        <v>24</v>
      </c>
      <c r="F1" s="44" t="s">
        <v>25</v>
      </c>
      <c r="G1" s="31" t="s">
        <v>26</v>
      </c>
      <c r="H1" s="31" t="s">
        <v>27</v>
      </c>
    </row>
    <row r="2" spans="1:8" x14ac:dyDescent="0.3">
      <c r="A2" s="1" t="s">
        <v>0</v>
      </c>
      <c r="B2" s="2">
        <v>1647</v>
      </c>
      <c r="C2" s="3">
        <v>2002</v>
      </c>
      <c r="D2" s="3">
        <v>2315</v>
      </c>
      <c r="E2" s="4">
        <f>((C2-B2)/B2)*100</f>
        <v>21.554341226472374</v>
      </c>
      <c r="F2" s="4">
        <f>((D2-C2)/C2)*100</f>
        <v>15.634365634365635</v>
      </c>
      <c r="G2" s="4">
        <f>(D2/$D$24)*100</f>
        <v>2.9419240055915621</v>
      </c>
      <c r="H2" s="4">
        <v>1.0407092631399095</v>
      </c>
    </row>
    <row r="3" spans="1:8" x14ac:dyDescent="0.3">
      <c r="A3" s="1" t="s">
        <v>1</v>
      </c>
      <c r="B3" s="2">
        <v>2727</v>
      </c>
      <c r="C3" s="3">
        <v>3131</v>
      </c>
      <c r="D3" s="3">
        <v>3382</v>
      </c>
      <c r="E3" s="4">
        <f t="shared" ref="E3:E24" si="0">((C3-B3)/B3)*100</f>
        <v>14.814814814814813</v>
      </c>
      <c r="F3" s="4">
        <f t="shared" ref="F3:F24" si="1">((D3-C3)/C3)*100</f>
        <v>8.0166081124241444</v>
      </c>
      <c r="G3" s="4">
        <f t="shared" ref="G3:G24" si="2">(D3/$D$24)*100</f>
        <v>4.2978777481255559</v>
      </c>
      <c r="H3" s="4">
        <v>7.5611625678696903</v>
      </c>
    </row>
    <row r="4" spans="1:8" x14ac:dyDescent="0.3">
      <c r="A4" s="1" t="s">
        <v>2</v>
      </c>
      <c r="B4" s="2">
        <v>6504</v>
      </c>
      <c r="C4" s="3">
        <v>7638</v>
      </c>
      <c r="D4" s="3">
        <v>8514</v>
      </c>
      <c r="E4" s="4">
        <f t="shared" si="0"/>
        <v>17.435424354243541</v>
      </c>
      <c r="F4" s="4">
        <f t="shared" si="1"/>
        <v>11.468970934799685</v>
      </c>
      <c r="G4" s="4">
        <f t="shared" si="2"/>
        <v>10.819672131147541</v>
      </c>
      <c r="H4" s="4">
        <v>9.028987070939154</v>
      </c>
    </row>
    <row r="5" spans="1:8" x14ac:dyDescent="0.3">
      <c r="A5" s="1" t="s">
        <v>3</v>
      </c>
      <c r="B5" s="2">
        <v>1664</v>
      </c>
      <c r="C5" s="3">
        <v>2025</v>
      </c>
      <c r="D5" s="3">
        <v>2041</v>
      </c>
      <c r="E5" s="4">
        <f t="shared" si="0"/>
        <v>21.69471153846154</v>
      </c>
      <c r="F5" s="4">
        <f t="shared" si="1"/>
        <v>0.79012345679012352</v>
      </c>
      <c r="G5" s="4">
        <f t="shared" si="2"/>
        <v>2.593722201042064</v>
      </c>
      <c r="H5" s="4">
        <v>10.381382908291288</v>
      </c>
    </row>
    <row r="6" spans="1:8" x14ac:dyDescent="0.3">
      <c r="A6" s="1" t="s">
        <v>4</v>
      </c>
      <c r="B6" s="2">
        <v>2021</v>
      </c>
      <c r="C6" s="3">
        <v>2387</v>
      </c>
      <c r="D6" s="3">
        <v>2303</v>
      </c>
      <c r="E6" s="4">
        <f t="shared" si="0"/>
        <v>18.109846610588818</v>
      </c>
      <c r="F6" s="4">
        <f t="shared" si="1"/>
        <v>-3.519061583577713</v>
      </c>
      <c r="G6" s="4">
        <f t="shared" si="2"/>
        <v>2.9266742915237005</v>
      </c>
      <c r="H6" s="4">
        <v>7.6219942269087539</v>
      </c>
    </row>
    <row r="7" spans="1:8" x14ac:dyDescent="0.3">
      <c r="A7" s="1" t="s">
        <v>5</v>
      </c>
      <c r="B7" s="2">
        <v>4928</v>
      </c>
      <c r="C7" s="3">
        <v>6293</v>
      </c>
      <c r="D7" s="3">
        <v>7270</v>
      </c>
      <c r="E7" s="4">
        <f t="shared" si="0"/>
        <v>27.698863636363637</v>
      </c>
      <c r="F7" s="4">
        <f t="shared" si="1"/>
        <v>15.525186715398062</v>
      </c>
      <c r="G7" s="4">
        <f t="shared" si="2"/>
        <v>9.2387851061125925</v>
      </c>
      <c r="H7" s="4">
        <v>14.556173966833768</v>
      </c>
    </row>
    <row r="8" spans="1:8" x14ac:dyDescent="0.3">
      <c r="A8" s="1" t="s">
        <v>6</v>
      </c>
      <c r="B8" s="2">
        <v>2113</v>
      </c>
      <c r="C8" s="3">
        <v>2341</v>
      </c>
      <c r="D8" s="3">
        <v>2804</v>
      </c>
      <c r="E8" s="4">
        <f t="shared" si="0"/>
        <v>10.790345480359678</v>
      </c>
      <c r="F8" s="4">
        <f t="shared" si="1"/>
        <v>19.777872703972662</v>
      </c>
      <c r="G8" s="4">
        <f t="shared" si="2"/>
        <v>3.5633498538569071</v>
      </c>
      <c r="H8" s="4">
        <v>10.540453026407755</v>
      </c>
    </row>
    <row r="9" spans="1:8" x14ac:dyDescent="0.3">
      <c r="A9" s="1" t="s">
        <v>7</v>
      </c>
      <c r="B9" s="3">
        <v>329</v>
      </c>
      <c r="C9" s="3">
        <v>291</v>
      </c>
      <c r="D9" s="3">
        <v>321</v>
      </c>
      <c r="E9" s="4">
        <f t="shared" si="0"/>
        <v>-11.550151975683891</v>
      </c>
      <c r="F9" s="4">
        <f t="shared" si="1"/>
        <v>10.309278350515463</v>
      </c>
      <c r="G9" s="4">
        <f t="shared" si="2"/>
        <v>0.40792985131528781</v>
      </c>
      <c r="H9" s="4">
        <v>7.5010311382333033</v>
      </c>
    </row>
    <row r="10" spans="1:8" x14ac:dyDescent="0.3">
      <c r="A10" s="1" t="s">
        <v>8</v>
      </c>
      <c r="B10" s="2">
        <v>2466</v>
      </c>
      <c r="C10" s="3">
        <v>2380</v>
      </c>
      <c r="D10" s="3">
        <v>2553</v>
      </c>
      <c r="E10" s="4">
        <f t="shared" si="0"/>
        <v>-3.4874290348742907</v>
      </c>
      <c r="F10" s="4">
        <f t="shared" si="1"/>
        <v>7.2689075630252109</v>
      </c>
      <c r="G10" s="4">
        <f t="shared" si="2"/>
        <v>3.2443766679374764</v>
      </c>
      <c r="H10" s="4">
        <v>10.834160073063954</v>
      </c>
    </row>
    <row r="11" spans="1:8" x14ac:dyDescent="0.3">
      <c r="A11" s="1" t="s">
        <v>9</v>
      </c>
      <c r="B11" s="2">
        <v>1813</v>
      </c>
      <c r="C11" s="3">
        <v>2040</v>
      </c>
      <c r="D11" s="3">
        <v>2329</v>
      </c>
      <c r="E11" s="4">
        <f t="shared" si="0"/>
        <v>12.520683949255378</v>
      </c>
      <c r="F11" s="4">
        <f t="shared" si="1"/>
        <v>14.166666666666666</v>
      </c>
      <c r="G11" s="4">
        <f t="shared" si="2"/>
        <v>2.9597153386707333</v>
      </c>
      <c r="H11" s="4">
        <v>11.759166884422303</v>
      </c>
    </row>
    <row r="12" spans="1:8" x14ac:dyDescent="0.3">
      <c r="A12" s="1" t="s">
        <v>10</v>
      </c>
      <c r="B12" s="2">
        <v>3556</v>
      </c>
      <c r="C12" s="3">
        <v>3831</v>
      </c>
      <c r="D12" s="3">
        <v>3941</v>
      </c>
      <c r="E12" s="4">
        <f t="shared" si="0"/>
        <v>7.7334083239595053</v>
      </c>
      <c r="F12" s="4">
        <f t="shared" si="1"/>
        <v>2.8713129731140694</v>
      </c>
      <c r="G12" s="4">
        <f t="shared" si="2"/>
        <v>5.0082602617867584</v>
      </c>
      <c r="H12" s="4">
        <v>10.698616156780947</v>
      </c>
    </row>
    <row r="13" spans="1:8" x14ac:dyDescent="0.3">
      <c r="A13" s="1" t="s">
        <v>11</v>
      </c>
      <c r="B13" s="2">
        <v>4530</v>
      </c>
      <c r="C13" s="3">
        <v>5090</v>
      </c>
      <c r="D13" s="3">
        <v>5897</v>
      </c>
      <c r="E13" s="4">
        <f t="shared" si="0"/>
        <v>12.362030905077264</v>
      </c>
      <c r="F13" s="4">
        <f t="shared" si="1"/>
        <v>15.854616895874262</v>
      </c>
      <c r="G13" s="4">
        <f t="shared" si="2"/>
        <v>7.4939636548481392</v>
      </c>
      <c r="H13" s="4">
        <v>12.280589832912963</v>
      </c>
    </row>
    <row r="14" spans="1:8" x14ac:dyDescent="0.3">
      <c r="A14" s="1" t="s">
        <v>12</v>
      </c>
      <c r="B14" s="2">
        <v>7174</v>
      </c>
      <c r="C14" s="3">
        <v>7635</v>
      </c>
      <c r="D14" s="3">
        <v>7711</v>
      </c>
      <c r="E14" s="4">
        <f t="shared" si="0"/>
        <v>6.4259827153610258</v>
      </c>
      <c r="F14" s="4">
        <f t="shared" si="1"/>
        <v>0.99541584806810746</v>
      </c>
      <c r="G14" s="4">
        <f t="shared" si="2"/>
        <v>9.7992120981064943</v>
      </c>
      <c r="H14" s="4">
        <v>8.8875967872634618</v>
      </c>
    </row>
    <row r="15" spans="1:8" x14ac:dyDescent="0.3">
      <c r="A15" s="1" t="s">
        <v>13</v>
      </c>
      <c r="B15" s="2">
        <v>2732</v>
      </c>
      <c r="C15" s="3">
        <v>2977</v>
      </c>
      <c r="D15" s="3">
        <v>3032</v>
      </c>
      <c r="E15" s="4">
        <f t="shared" si="0"/>
        <v>8.9677891654465594</v>
      </c>
      <c r="F15" s="4">
        <f t="shared" si="1"/>
        <v>1.8474974806852538</v>
      </c>
      <c r="G15" s="4">
        <f t="shared" si="2"/>
        <v>3.8530944211462699</v>
      </c>
      <c r="H15" s="4">
        <v>8.0459523981034788</v>
      </c>
    </row>
    <row r="16" spans="1:8" x14ac:dyDescent="0.3">
      <c r="A16" s="1" t="s">
        <v>14</v>
      </c>
      <c r="B16" s="3">
        <v>836</v>
      </c>
      <c r="C16" s="3">
        <v>1018</v>
      </c>
      <c r="D16" s="3">
        <v>1005</v>
      </c>
      <c r="E16" s="4">
        <f t="shared" si="0"/>
        <v>21.770334928229666</v>
      </c>
      <c r="F16" s="4">
        <f t="shared" si="1"/>
        <v>-1.2770137524557956</v>
      </c>
      <c r="G16" s="4">
        <f t="shared" si="2"/>
        <v>1.2771635531833778</v>
      </c>
      <c r="H16" s="4">
        <v>8.9837921251248289</v>
      </c>
    </row>
    <row r="17" spans="1:8" x14ac:dyDescent="0.3">
      <c r="A17" s="1" t="s">
        <v>15</v>
      </c>
      <c r="B17" s="2">
        <v>2584</v>
      </c>
      <c r="C17" s="3">
        <v>2662</v>
      </c>
      <c r="D17" s="3">
        <v>2763</v>
      </c>
      <c r="E17" s="4">
        <f t="shared" si="0"/>
        <v>3.0185758513931891</v>
      </c>
      <c r="F17" s="4">
        <f t="shared" si="1"/>
        <v>3.7941397445529677</v>
      </c>
      <c r="G17" s="4">
        <f t="shared" si="2"/>
        <v>3.5112466641250477</v>
      </c>
      <c r="H17" s="4">
        <v>8.3035311795642368</v>
      </c>
    </row>
    <row r="18" spans="1:8" x14ac:dyDescent="0.3">
      <c r="A18" s="1" t="s">
        <v>16</v>
      </c>
      <c r="B18" s="2">
        <v>3833</v>
      </c>
      <c r="C18" s="3">
        <v>4122</v>
      </c>
      <c r="D18" s="3">
        <v>4291</v>
      </c>
      <c r="E18" s="4">
        <f t="shared" si="0"/>
        <v>7.5397860683537692</v>
      </c>
      <c r="F18" s="4">
        <f t="shared" si="1"/>
        <v>4.0999514798641439</v>
      </c>
      <c r="G18" s="4">
        <f t="shared" si="2"/>
        <v>5.453043588766044</v>
      </c>
      <c r="H18" s="4">
        <v>12.075594768774041</v>
      </c>
    </row>
    <row r="19" spans="1:8" x14ac:dyDescent="0.3">
      <c r="A19" s="1" t="s">
        <v>17</v>
      </c>
      <c r="B19" s="2">
        <v>2607</v>
      </c>
      <c r="C19" s="3">
        <v>2887</v>
      </c>
      <c r="D19" s="3">
        <v>2966</v>
      </c>
      <c r="E19" s="4">
        <f t="shared" si="0"/>
        <v>10.740314537782893</v>
      </c>
      <c r="F19" s="4">
        <f t="shared" si="1"/>
        <v>2.7364045722202976</v>
      </c>
      <c r="G19" s="4">
        <f t="shared" si="2"/>
        <v>3.7692209937730334</v>
      </c>
      <c r="H19" s="4">
        <v>10.78732248008313</v>
      </c>
    </row>
    <row r="20" spans="1:8" x14ac:dyDescent="0.3">
      <c r="A20" s="1" t="s">
        <v>18</v>
      </c>
      <c r="B20" s="2">
        <v>2312</v>
      </c>
      <c r="C20" s="3">
        <v>2616</v>
      </c>
      <c r="D20" s="3">
        <v>2693</v>
      </c>
      <c r="E20" s="4">
        <f t="shared" si="0"/>
        <v>13.148788927335639</v>
      </c>
      <c r="F20" s="4">
        <f t="shared" si="1"/>
        <v>2.9434250764525993</v>
      </c>
      <c r="G20" s="4">
        <f t="shared" si="2"/>
        <v>3.4222899987291902</v>
      </c>
      <c r="H20" s="4">
        <v>7.7207568807339451</v>
      </c>
    </row>
    <row r="21" spans="1:8" x14ac:dyDescent="0.3">
      <c r="A21" s="1" t="s">
        <v>19</v>
      </c>
      <c r="B21" s="2">
        <v>4275</v>
      </c>
      <c r="C21" s="3">
        <v>3760</v>
      </c>
      <c r="D21" s="3">
        <v>4196</v>
      </c>
      <c r="E21" s="4">
        <f t="shared" si="0"/>
        <v>-12.046783625730995</v>
      </c>
      <c r="F21" s="4">
        <f t="shared" si="1"/>
        <v>11.595744680851064</v>
      </c>
      <c r="G21" s="4">
        <f t="shared" si="2"/>
        <v>5.3323166857288093</v>
      </c>
      <c r="H21" s="4">
        <v>7.1421277660004643</v>
      </c>
    </row>
    <row r="22" spans="1:8" x14ac:dyDescent="0.3">
      <c r="A22" s="1" t="s">
        <v>20</v>
      </c>
      <c r="B22" s="2">
        <v>5314</v>
      </c>
      <c r="C22" s="3">
        <v>5575</v>
      </c>
      <c r="D22" s="3">
        <v>5495</v>
      </c>
      <c r="E22" s="4">
        <f t="shared" si="0"/>
        <v>4.9115543846443357</v>
      </c>
      <c r="F22" s="4">
        <f t="shared" si="1"/>
        <v>-1.4349775784753362</v>
      </c>
      <c r="G22" s="4">
        <f t="shared" si="2"/>
        <v>6.9830982335747871</v>
      </c>
      <c r="H22" s="4">
        <v>10.546457211105277</v>
      </c>
    </row>
    <row r="23" spans="1:8" ht="17.25" thickBot="1" x14ac:dyDescent="0.35">
      <c r="A23" s="27" t="s">
        <v>23</v>
      </c>
      <c r="B23" s="28">
        <v>927</v>
      </c>
      <c r="C23" s="28">
        <v>986</v>
      </c>
      <c r="D23" s="28">
        <v>868</v>
      </c>
      <c r="E23" s="29">
        <f t="shared" si="0"/>
        <v>6.3646170442286945</v>
      </c>
      <c r="F23" s="29">
        <f t="shared" si="1"/>
        <v>-11.967545638945234</v>
      </c>
      <c r="G23" s="29">
        <f t="shared" si="2"/>
        <v>1.1030626509086288</v>
      </c>
      <c r="H23" s="29">
        <v>21.655984108636638</v>
      </c>
    </row>
    <row r="24" spans="1:8" x14ac:dyDescent="0.3">
      <c r="A24" s="36" t="s">
        <v>21</v>
      </c>
      <c r="B24" s="37">
        <v>66892</v>
      </c>
      <c r="C24" s="37">
        <f>SUM(C2:C23)</f>
        <v>73687</v>
      </c>
      <c r="D24" s="37">
        <f>SUM(D2:D23)</f>
        <v>78690</v>
      </c>
      <c r="E24" s="38">
        <f t="shared" si="0"/>
        <v>10.158165400944807</v>
      </c>
      <c r="F24" s="38">
        <f t="shared" si="1"/>
        <v>6.7895286821284619</v>
      </c>
      <c r="G24" s="38">
        <f t="shared" si="2"/>
        <v>100</v>
      </c>
      <c r="H24" s="38">
        <v>7.7956357974802399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1F2A-4A17-4065-AA38-99BFDA55EC1B}">
  <dimension ref="A1:E24"/>
  <sheetViews>
    <sheetView workbookViewId="0">
      <selection activeCell="H22" sqref="H22"/>
    </sheetView>
  </sheetViews>
  <sheetFormatPr defaultRowHeight="16.5" x14ac:dyDescent="0.3"/>
  <cols>
    <col min="1" max="1" width="60.375" bestFit="1" customWidth="1"/>
    <col min="2" max="3" width="3.875" bestFit="1" customWidth="1"/>
    <col min="4" max="4" width="8.375" bestFit="1" customWidth="1"/>
    <col min="5" max="5" width="21.75" bestFit="1" customWidth="1"/>
  </cols>
  <sheetData>
    <row r="1" spans="1:5" x14ac:dyDescent="0.3">
      <c r="A1" s="24" t="s">
        <v>22</v>
      </c>
      <c r="B1" s="24">
        <v>2020</v>
      </c>
      <c r="C1" s="24">
        <v>2021</v>
      </c>
      <c r="D1" s="24" t="s">
        <v>26</v>
      </c>
      <c r="E1" s="24" t="s">
        <v>25</v>
      </c>
    </row>
    <row r="2" spans="1:5" x14ac:dyDescent="0.3">
      <c r="A2" s="23" t="s">
        <v>73</v>
      </c>
      <c r="B2" s="23">
        <v>100</v>
      </c>
      <c r="C2" s="23">
        <v>144</v>
      </c>
      <c r="D2" s="23">
        <v>1</v>
      </c>
      <c r="E2" s="23">
        <v>44</v>
      </c>
    </row>
    <row r="3" spans="1:5" x14ac:dyDescent="0.3">
      <c r="A3" s="22" t="s">
        <v>74</v>
      </c>
      <c r="B3" s="22">
        <v>217</v>
      </c>
      <c r="C3" s="22">
        <v>245</v>
      </c>
      <c r="D3" s="22">
        <v>3</v>
      </c>
      <c r="E3" s="22">
        <v>13</v>
      </c>
    </row>
    <row r="4" spans="1:5" x14ac:dyDescent="0.3">
      <c r="A4" s="23" t="s">
        <v>75</v>
      </c>
      <c r="B4" s="23">
        <v>319</v>
      </c>
      <c r="C4" s="23">
        <v>388</v>
      </c>
      <c r="D4" s="23">
        <v>4</v>
      </c>
      <c r="E4" s="23">
        <v>22</v>
      </c>
    </row>
    <row r="5" spans="1:5" x14ac:dyDescent="0.3">
      <c r="A5" s="22" t="s">
        <v>3</v>
      </c>
      <c r="B5" s="22">
        <v>83</v>
      </c>
      <c r="C5" s="22">
        <v>95</v>
      </c>
      <c r="D5" s="22">
        <v>1</v>
      </c>
      <c r="E5" s="22">
        <v>14</v>
      </c>
    </row>
    <row r="6" spans="1:5" x14ac:dyDescent="0.3">
      <c r="A6" s="23" t="s">
        <v>4</v>
      </c>
      <c r="B6" s="23">
        <v>294</v>
      </c>
      <c r="C6" s="23">
        <v>288</v>
      </c>
      <c r="D6" s="23">
        <v>3</v>
      </c>
      <c r="E6" s="23">
        <v>-2</v>
      </c>
    </row>
    <row r="7" spans="1:5" x14ac:dyDescent="0.3">
      <c r="A7" s="22" t="s">
        <v>5</v>
      </c>
      <c r="B7" s="22">
        <v>874</v>
      </c>
      <c r="C7" s="22">
        <v>972</v>
      </c>
      <c r="D7" s="22">
        <v>10</v>
      </c>
      <c r="E7" s="22">
        <v>11</v>
      </c>
    </row>
    <row r="8" spans="1:5" x14ac:dyDescent="0.3">
      <c r="A8" s="23" t="s">
        <v>76</v>
      </c>
      <c r="B8" s="23">
        <v>101</v>
      </c>
      <c r="C8" s="23">
        <v>116</v>
      </c>
      <c r="D8" s="23">
        <v>1</v>
      </c>
      <c r="E8" s="23">
        <v>15</v>
      </c>
    </row>
    <row r="9" spans="1:5" x14ac:dyDescent="0.3">
      <c r="A9" s="22" t="s">
        <v>7</v>
      </c>
      <c r="B9" s="22">
        <v>52</v>
      </c>
      <c r="C9" s="22">
        <v>61</v>
      </c>
      <c r="D9" s="22">
        <v>1</v>
      </c>
      <c r="E9" s="22">
        <v>17</v>
      </c>
    </row>
    <row r="10" spans="1:5" x14ac:dyDescent="0.3">
      <c r="A10" s="23" t="s">
        <v>8</v>
      </c>
      <c r="B10" s="23">
        <v>323</v>
      </c>
      <c r="C10" s="23">
        <v>393</v>
      </c>
      <c r="D10" s="23">
        <v>4</v>
      </c>
      <c r="E10" s="23">
        <v>22</v>
      </c>
    </row>
    <row r="11" spans="1:5" x14ac:dyDescent="0.3">
      <c r="A11" s="22" t="s">
        <v>77</v>
      </c>
      <c r="B11" s="22">
        <v>194</v>
      </c>
      <c r="C11" s="22">
        <v>214</v>
      </c>
      <c r="D11" s="22">
        <v>2</v>
      </c>
      <c r="E11" s="22">
        <v>10</v>
      </c>
    </row>
    <row r="12" spans="1:5" x14ac:dyDescent="0.3">
      <c r="A12" s="23" t="s">
        <v>78</v>
      </c>
      <c r="B12" s="23">
        <v>265</v>
      </c>
      <c r="C12" s="23">
        <v>287</v>
      </c>
      <c r="D12" s="23">
        <v>3</v>
      </c>
      <c r="E12" s="23">
        <v>8</v>
      </c>
    </row>
    <row r="13" spans="1:5" x14ac:dyDescent="0.3">
      <c r="A13" s="22" t="s">
        <v>79</v>
      </c>
      <c r="B13" s="22">
        <v>567</v>
      </c>
      <c r="C13" s="22">
        <v>672</v>
      </c>
      <c r="D13" s="22">
        <v>7</v>
      </c>
      <c r="E13" s="22">
        <v>19</v>
      </c>
    </row>
    <row r="14" spans="1:5" x14ac:dyDescent="0.3">
      <c r="A14" s="23" t="s">
        <v>80</v>
      </c>
      <c r="B14" s="23">
        <v>1715</v>
      </c>
      <c r="C14" s="23">
        <v>1880</v>
      </c>
      <c r="D14" s="23">
        <v>20</v>
      </c>
      <c r="E14" s="23">
        <v>10</v>
      </c>
    </row>
    <row r="15" spans="1:5" x14ac:dyDescent="0.3">
      <c r="A15" s="22" t="s">
        <v>81</v>
      </c>
      <c r="B15" s="22">
        <v>280</v>
      </c>
      <c r="C15" s="22">
        <v>289</v>
      </c>
      <c r="D15" s="22">
        <v>3</v>
      </c>
      <c r="E15" s="22">
        <v>3</v>
      </c>
    </row>
    <row r="16" spans="1:5" x14ac:dyDescent="0.3">
      <c r="A16" s="23" t="s">
        <v>14</v>
      </c>
      <c r="B16" s="23">
        <v>133</v>
      </c>
      <c r="C16" s="23">
        <v>141</v>
      </c>
      <c r="D16" s="23">
        <v>1</v>
      </c>
      <c r="E16" s="23">
        <v>6</v>
      </c>
    </row>
    <row r="17" spans="1:5" x14ac:dyDescent="0.3">
      <c r="A17" s="22" t="s">
        <v>82</v>
      </c>
      <c r="B17" s="22">
        <v>324</v>
      </c>
      <c r="C17" s="22">
        <v>415</v>
      </c>
      <c r="D17" s="22">
        <v>4</v>
      </c>
      <c r="E17" s="22">
        <v>28</v>
      </c>
    </row>
    <row r="18" spans="1:5" x14ac:dyDescent="0.3">
      <c r="A18" s="23" t="s">
        <v>83</v>
      </c>
      <c r="B18" s="23">
        <v>511</v>
      </c>
      <c r="C18" s="23">
        <v>550</v>
      </c>
      <c r="D18" s="23">
        <v>6</v>
      </c>
      <c r="E18" s="23">
        <v>8</v>
      </c>
    </row>
    <row r="19" spans="1:5" x14ac:dyDescent="0.3">
      <c r="A19" s="22" t="s">
        <v>17</v>
      </c>
      <c r="B19" s="22">
        <v>355</v>
      </c>
      <c r="C19" s="22">
        <v>385</v>
      </c>
      <c r="D19" s="22">
        <v>4</v>
      </c>
      <c r="E19" s="22">
        <v>8</v>
      </c>
    </row>
    <row r="20" spans="1:5" x14ac:dyDescent="0.3">
      <c r="A20" s="23" t="s">
        <v>84</v>
      </c>
      <c r="B20" s="23">
        <v>741</v>
      </c>
      <c r="C20" s="23">
        <v>777</v>
      </c>
      <c r="D20" s="23">
        <v>8</v>
      </c>
      <c r="E20" s="23">
        <v>5</v>
      </c>
    </row>
    <row r="21" spans="1:5" x14ac:dyDescent="0.3">
      <c r="A21" s="22" t="s">
        <v>85</v>
      </c>
      <c r="B21" s="22">
        <v>290</v>
      </c>
      <c r="C21" s="22">
        <v>371</v>
      </c>
      <c r="D21" s="22">
        <v>4</v>
      </c>
      <c r="E21" s="22">
        <v>28</v>
      </c>
    </row>
    <row r="22" spans="1:5" x14ac:dyDescent="0.3">
      <c r="A22" s="23" t="s">
        <v>86</v>
      </c>
      <c r="B22" s="23">
        <v>749</v>
      </c>
      <c r="C22" s="23">
        <v>842</v>
      </c>
      <c r="D22" s="23">
        <v>9</v>
      </c>
      <c r="E22" s="23">
        <v>12</v>
      </c>
    </row>
    <row r="23" spans="1:5" ht="17.25" thickBot="1" x14ac:dyDescent="0.35">
      <c r="A23" s="26" t="s">
        <v>23</v>
      </c>
      <c r="B23" s="26">
        <v>88</v>
      </c>
      <c r="C23" s="26">
        <v>82</v>
      </c>
      <c r="D23" s="26">
        <v>1</v>
      </c>
      <c r="E23" s="26">
        <v>-7</v>
      </c>
    </row>
    <row r="24" spans="1:5" x14ac:dyDescent="0.3">
      <c r="A24" s="25" t="s">
        <v>21</v>
      </c>
      <c r="B24" s="25">
        <v>8575</v>
      </c>
      <c r="C24" s="25">
        <v>9607</v>
      </c>
      <c r="D24" s="25">
        <v>100</v>
      </c>
      <c r="E24" s="25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D58C3-7BF5-47F1-B212-4DE7CC6D6F5E}">
  <dimension ref="A1:J25"/>
  <sheetViews>
    <sheetView workbookViewId="0">
      <selection activeCell="C29" sqref="C29"/>
    </sheetView>
  </sheetViews>
  <sheetFormatPr defaultRowHeight="16.5" x14ac:dyDescent="0.3"/>
  <cols>
    <col min="1" max="1" width="60" bestFit="1" customWidth="1"/>
    <col min="2" max="2" width="18.5" bestFit="1" customWidth="1"/>
    <col min="3" max="3" width="32.75" bestFit="1" customWidth="1"/>
    <col min="4" max="4" width="10" bestFit="1" customWidth="1"/>
    <col min="5" max="5" width="18.5" bestFit="1" customWidth="1"/>
    <col min="6" max="6" width="32.75" bestFit="1" customWidth="1"/>
    <col min="7" max="7" width="10" bestFit="1" customWidth="1"/>
    <col min="8" max="8" width="15.25" bestFit="1" customWidth="1"/>
    <col min="9" max="9" width="25.875" bestFit="1" customWidth="1"/>
    <col min="10" max="10" width="12.625" bestFit="1" customWidth="1"/>
  </cols>
  <sheetData>
    <row r="1" spans="1:10" x14ac:dyDescent="0.3">
      <c r="A1" s="31" t="s">
        <v>22</v>
      </c>
      <c r="B1" s="32" t="s">
        <v>28</v>
      </c>
      <c r="C1" s="32"/>
      <c r="D1" s="32"/>
      <c r="E1" s="32" t="s">
        <v>32</v>
      </c>
      <c r="F1" s="32"/>
      <c r="G1" s="32"/>
      <c r="H1" s="41" t="s">
        <v>68</v>
      </c>
      <c r="I1" s="41"/>
      <c r="J1" s="41"/>
    </row>
    <row r="2" spans="1:10" x14ac:dyDescent="0.3">
      <c r="A2" s="18"/>
      <c r="B2" s="18" t="s">
        <v>29</v>
      </c>
      <c r="C2" s="18" t="s">
        <v>30</v>
      </c>
      <c r="D2" s="18" t="s">
        <v>31</v>
      </c>
      <c r="E2" s="18" t="s">
        <v>29</v>
      </c>
      <c r="F2" s="18" t="s">
        <v>30</v>
      </c>
      <c r="G2" s="18" t="s">
        <v>31</v>
      </c>
      <c r="H2" s="13" t="s">
        <v>29</v>
      </c>
      <c r="I2" s="13" t="s">
        <v>30</v>
      </c>
      <c r="J2" s="13" t="s">
        <v>31</v>
      </c>
    </row>
    <row r="3" spans="1:10" x14ac:dyDescent="0.3">
      <c r="A3" s="3" t="s">
        <v>0</v>
      </c>
      <c r="B3" s="6">
        <v>1770</v>
      </c>
      <c r="C3" s="6">
        <v>59</v>
      </c>
      <c r="D3" s="6">
        <v>486</v>
      </c>
      <c r="E3" s="7">
        <v>76.457883369330446</v>
      </c>
      <c r="F3" s="7">
        <v>2.548596112311015</v>
      </c>
      <c r="G3" s="7">
        <v>20.99352051835853</v>
      </c>
      <c r="H3" s="4">
        <v>13.8996138996139</v>
      </c>
      <c r="I3" s="4">
        <v>55.26315789473685</v>
      </c>
      <c r="J3" s="4">
        <v>18.536585365853657</v>
      </c>
    </row>
    <row r="4" spans="1:10" x14ac:dyDescent="0.3">
      <c r="A4" s="3" t="s">
        <v>1</v>
      </c>
      <c r="B4" s="3">
        <v>1817</v>
      </c>
      <c r="C4" s="3">
        <v>91</v>
      </c>
      <c r="D4" s="3">
        <v>1474</v>
      </c>
      <c r="E4" s="7">
        <v>53.725606150206971</v>
      </c>
      <c r="F4" s="7">
        <v>2.6907155529272622</v>
      </c>
      <c r="G4" s="7">
        <v>43.583678296865756</v>
      </c>
      <c r="H4" s="4">
        <v>8.1547619047619051</v>
      </c>
      <c r="I4" s="4">
        <v>0</v>
      </c>
      <c r="J4" s="4">
        <v>8.3823529411764692</v>
      </c>
    </row>
    <row r="5" spans="1:10" x14ac:dyDescent="0.3">
      <c r="A5" s="3" t="s">
        <v>2</v>
      </c>
      <c r="B5" s="3">
        <v>3761</v>
      </c>
      <c r="C5" s="3">
        <v>79</v>
      </c>
      <c r="D5" s="3">
        <v>4674</v>
      </c>
      <c r="E5" s="7">
        <v>44.174301151045334</v>
      </c>
      <c r="F5" s="7">
        <v>0.92788348602302095</v>
      </c>
      <c r="G5" s="7">
        <v>54.897815362931645</v>
      </c>
      <c r="H5" s="4">
        <v>7.2426575420587387</v>
      </c>
      <c r="I5" s="4">
        <v>1.2820512820512819</v>
      </c>
      <c r="J5" s="4">
        <v>15.3219837157661</v>
      </c>
    </row>
    <row r="6" spans="1:10" x14ac:dyDescent="0.3">
      <c r="A6" s="3" t="s">
        <v>3</v>
      </c>
      <c r="B6" s="3">
        <v>1026</v>
      </c>
      <c r="C6" s="3">
        <v>49</v>
      </c>
      <c r="D6" s="3">
        <v>966</v>
      </c>
      <c r="E6" s="7">
        <v>50.26947574718276</v>
      </c>
      <c r="F6" s="7">
        <v>2.4007839294463498</v>
      </c>
      <c r="G6" s="7">
        <v>47.329740323370892</v>
      </c>
      <c r="H6" s="4">
        <v>-0.48496605237633372</v>
      </c>
      <c r="I6" s="4">
        <v>-10.909090909090908</v>
      </c>
      <c r="J6" s="4">
        <v>2.8753993610223643</v>
      </c>
    </row>
    <row r="7" spans="1:10" x14ac:dyDescent="0.3">
      <c r="A7" s="3" t="s">
        <v>4</v>
      </c>
      <c r="B7" s="3">
        <v>760</v>
      </c>
      <c r="C7" s="3">
        <v>79</v>
      </c>
      <c r="D7" s="3">
        <v>1464</v>
      </c>
      <c r="E7" s="7">
        <v>33.00043421623969</v>
      </c>
      <c r="F7" s="7">
        <v>3.4303082935301781</v>
      </c>
      <c r="G7" s="7">
        <v>63.569257490230136</v>
      </c>
      <c r="H7" s="4">
        <v>0.52910052910052907</v>
      </c>
      <c r="I7" s="4">
        <v>0</v>
      </c>
      <c r="J7" s="4">
        <v>-5.6701030927835054</v>
      </c>
    </row>
    <row r="8" spans="1:10" x14ac:dyDescent="0.3">
      <c r="A8" s="3" t="s">
        <v>5</v>
      </c>
      <c r="B8" s="3">
        <v>4126</v>
      </c>
      <c r="C8" s="3">
        <v>380</v>
      </c>
      <c r="D8" s="3">
        <v>2764</v>
      </c>
      <c r="E8" s="7">
        <v>56.753782668500683</v>
      </c>
      <c r="F8" s="7">
        <v>5.2269601100412659</v>
      </c>
      <c r="G8" s="7">
        <v>38.019257221458048</v>
      </c>
      <c r="H8" s="4">
        <v>21.567472009428403</v>
      </c>
      <c r="I8" s="4">
        <v>-2.3136246786632388</v>
      </c>
      <c r="J8" s="4">
        <v>10.119521912350598</v>
      </c>
    </row>
    <row r="9" spans="1:10" x14ac:dyDescent="0.3">
      <c r="A9" s="3" t="s">
        <v>6</v>
      </c>
      <c r="B9" s="3">
        <v>1838</v>
      </c>
      <c r="C9" s="3">
        <v>26</v>
      </c>
      <c r="D9" s="3">
        <v>940</v>
      </c>
      <c r="E9" s="7">
        <v>65.549215406562055</v>
      </c>
      <c r="F9" s="7">
        <v>0.92724679029957213</v>
      </c>
      <c r="G9" s="7">
        <v>33.523537803138375</v>
      </c>
      <c r="H9" s="4">
        <v>26.236263736263737</v>
      </c>
      <c r="I9" s="4">
        <v>-18.75</v>
      </c>
      <c r="J9" s="4">
        <v>10.199296600234467</v>
      </c>
    </row>
    <row r="10" spans="1:10" x14ac:dyDescent="0.3">
      <c r="A10" s="3" t="s">
        <v>7</v>
      </c>
      <c r="B10" s="3">
        <v>139</v>
      </c>
      <c r="C10" s="3">
        <v>6</v>
      </c>
      <c r="D10" s="3">
        <v>176</v>
      </c>
      <c r="E10" s="7">
        <v>43.302180685358252</v>
      </c>
      <c r="F10" s="7">
        <v>1.8691588785046727</v>
      </c>
      <c r="G10" s="7">
        <v>54.828660436137064</v>
      </c>
      <c r="H10" s="4">
        <v>27.522935779816514</v>
      </c>
      <c r="I10" s="4">
        <v>0</v>
      </c>
      <c r="J10" s="4">
        <v>0</v>
      </c>
    </row>
    <row r="11" spans="1:10" x14ac:dyDescent="0.3">
      <c r="A11" s="3" t="s">
        <v>8</v>
      </c>
      <c r="B11" s="3">
        <v>1061</v>
      </c>
      <c r="C11" s="3">
        <v>121</v>
      </c>
      <c r="D11" s="3">
        <v>1371</v>
      </c>
      <c r="E11" s="7">
        <v>41.558950254602429</v>
      </c>
      <c r="F11" s="7">
        <v>4.7395221308264794</v>
      </c>
      <c r="G11" s="7">
        <v>53.701527614571084</v>
      </c>
      <c r="H11" s="4">
        <v>8.7090163934426226</v>
      </c>
      <c r="I11" s="4">
        <v>-9.0225563909774422</v>
      </c>
      <c r="J11" s="4">
        <v>7.8678206136900073</v>
      </c>
    </row>
    <row r="12" spans="1:10" x14ac:dyDescent="0.3">
      <c r="A12" s="3" t="s">
        <v>9</v>
      </c>
      <c r="B12" s="3">
        <v>1279</v>
      </c>
      <c r="C12" s="3">
        <v>55</v>
      </c>
      <c r="D12" s="3">
        <v>995</v>
      </c>
      <c r="E12" s="7">
        <v>54.916273078574498</v>
      </c>
      <c r="F12" s="7">
        <v>2.3615285530270502</v>
      </c>
      <c r="G12" s="7">
        <v>42.722198368398459</v>
      </c>
      <c r="H12" s="4">
        <v>19.756554307116104</v>
      </c>
      <c r="I12" s="4">
        <v>-22.535211267605636</v>
      </c>
      <c r="J12" s="4">
        <v>10.432852386237514</v>
      </c>
    </row>
    <row r="13" spans="1:10" x14ac:dyDescent="0.3">
      <c r="A13" s="3" t="s">
        <v>10</v>
      </c>
      <c r="B13" s="3">
        <v>1180</v>
      </c>
      <c r="C13" s="3">
        <v>43</v>
      </c>
      <c r="D13" s="3">
        <v>2718</v>
      </c>
      <c r="E13" s="7">
        <v>29.941639177873636</v>
      </c>
      <c r="F13" s="7">
        <v>1.091093631058107</v>
      </c>
      <c r="G13" s="7">
        <v>68.96726719106826</v>
      </c>
      <c r="H13" s="4">
        <v>-10.197869101978691</v>
      </c>
      <c r="I13" s="4">
        <v>-36.764705882352942</v>
      </c>
      <c r="J13" s="4">
        <v>10.984075132707227</v>
      </c>
    </row>
    <row r="14" spans="1:10" x14ac:dyDescent="0.3">
      <c r="A14" s="3" t="s">
        <v>11</v>
      </c>
      <c r="B14" s="3">
        <v>1016</v>
      </c>
      <c r="C14" s="3">
        <v>71</v>
      </c>
      <c r="D14" s="3">
        <v>4810</v>
      </c>
      <c r="E14" s="7">
        <v>17.229099542140073</v>
      </c>
      <c r="F14" s="7">
        <v>1.2040020349330167</v>
      </c>
      <c r="G14" s="7">
        <v>81.566898422926911</v>
      </c>
      <c r="H14" s="4">
        <v>13.519553072625698</v>
      </c>
      <c r="I14" s="4">
        <v>12.698412698412698</v>
      </c>
      <c r="J14" s="4">
        <v>16.408518877057116</v>
      </c>
    </row>
    <row r="15" spans="1:10" x14ac:dyDescent="0.3">
      <c r="A15" s="3" t="s">
        <v>12</v>
      </c>
      <c r="B15" s="3">
        <v>2173</v>
      </c>
      <c r="C15" s="3">
        <v>64</v>
      </c>
      <c r="D15" s="3">
        <v>5474</v>
      </c>
      <c r="E15" s="7">
        <v>28.180521333160417</v>
      </c>
      <c r="F15" s="7">
        <v>0.82998314096744907</v>
      </c>
      <c r="G15" s="7">
        <v>70.98949552587213</v>
      </c>
      <c r="H15" s="4">
        <v>-5.3983456682629516</v>
      </c>
      <c r="I15" s="4">
        <v>-23.809523809523807</v>
      </c>
      <c r="J15" s="4">
        <v>4.1872858774267225</v>
      </c>
    </row>
    <row r="16" spans="1:10" x14ac:dyDescent="0.3">
      <c r="A16" s="3" t="s">
        <v>13</v>
      </c>
      <c r="B16" s="3">
        <v>845</v>
      </c>
      <c r="C16" s="3">
        <v>25</v>
      </c>
      <c r="D16" s="3">
        <v>2162</v>
      </c>
      <c r="E16" s="7">
        <v>27.869393139841687</v>
      </c>
      <c r="F16" s="7">
        <v>0.82453825857519791</v>
      </c>
      <c r="G16" s="7">
        <v>71.306068601583121</v>
      </c>
      <c r="H16" s="4">
        <v>-5.4809843400447429</v>
      </c>
      <c r="I16" s="4">
        <v>-26.47058823529412</v>
      </c>
      <c r="J16" s="4">
        <v>5.5148853099072719</v>
      </c>
    </row>
    <row r="17" spans="1:10" x14ac:dyDescent="0.3">
      <c r="A17" s="3" t="s">
        <v>14</v>
      </c>
      <c r="B17" s="3">
        <v>521</v>
      </c>
      <c r="C17" s="3">
        <v>33</v>
      </c>
      <c r="D17" s="3">
        <v>451</v>
      </c>
      <c r="E17" s="7">
        <v>51.840796019900495</v>
      </c>
      <c r="F17" s="7">
        <v>3.2835820895522385</v>
      </c>
      <c r="G17" s="7">
        <v>44.875621890547265</v>
      </c>
      <c r="H17" s="4">
        <v>4.618473895582329</v>
      </c>
      <c r="I17" s="4">
        <v>50</v>
      </c>
      <c r="J17" s="4">
        <v>-9.4377510040160644</v>
      </c>
    </row>
    <row r="18" spans="1:10" x14ac:dyDescent="0.3">
      <c r="A18" s="3" t="s">
        <v>15</v>
      </c>
      <c r="B18" s="3">
        <v>1762</v>
      </c>
      <c r="C18" s="3">
        <v>28</v>
      </c>
      <c r="D18" s="3">
        <v>973</v>
      </c>
      <c r="E18" s="7">
        <v>63.771263119797318</v>
      </c>
      <c r="F18" s="7">
        <v>1.0133912414042707</v>
      </c>
      <c r="G18" s="7">
        <v>35.215345638798404</v>
      </c>
      <c r="H18" s="4">
        <v>2.740524781341108</v>
      </c>
      <c r="I18" s="4">
        <v>-42.857142857142854</v>
      </c>
      <c r="J18" s="4">
        <v>8.351893095768375</v>
      </c>
    </row>
    <row r="19" spans="1:10" x14ac:dyDescent="0.3">
      <c r="A19" s="3" t="s">
        <v>16</v>
      </c>
      <c r="B19" s="3">
        <v>2129</v>
      </c>
      <c r="C19" s="3">
        <v>105</v>
      </c>
      <c r="D19" s="3">
        <v>2057</v>
      </c>
      <c r="E19" s="7">
        <v>49.615474248426935</v>
      </c>
      <c r="F19" s="7">
        <v>2.4469820554649266</v>
      </c>
      <c r="G19" s="7">
        <v>47.937543696108129</v>
      </c>
      <c r="H19" s="4">
        <v>2.8005794302269438</v>
      </c>
      <c r="I19" s="4">
        <v>-7.0796460176991154</v>
      </c>
      <c r="J19" s="4">
        <v>6.140350877192982</v>
      </c>
    </row>
    <row r="20" spans="1:10" x14ac:dyDescent="0.3">
      <c r="A20" s="3" t="s">
        <v>17</v>
      </c>
      <c r="B20" s="3">
        <v>1961</v>
      </c>
      <c r="C20" s="3">
        <v>48</v>
      </c>
      <c r="D20" s="3">
        <v>957</v>
      </c>
      <c r="E20" s="7">
        <v>66.115981119352668</v>
      </c>
      <c r="F20" s="7">
        <v>1.6183412002697235</v>
      </c>
      <c r="G20" s="7">
        <v>32.265677680377614</v>
      </c>
      <c r="H20" s="4">
        <v>-0.15274949083503053</v>
      </c>
      <c r="I20" s="4">
        <v>-22.58064516129032</v>
      </c>
      <c r="J20" s="4">
        <v>11.149825783972126</v>
      </c>
    </row>
    <row r="21" spans="1:10" x14ac:dyDescent="0.3">
      <c r="A21" s="3" t="s">
        <v>18</v>
      </c>
      <c r="B21" s="3">
        <v>1020</v>
      </c>
      <c r="C21" s="3">
        <v>26</v>
      </c>
      <c r="D21" s="3">
        <v>1647</v>
      </c>
      <c r="E21" s="7">
        <v>37.875974749350164</v>
      </c>
      <c r="F21" s="7">
        <v>0.96546602302265139</v>
      </c>
      <c r="G21" s="7">
        <v>61.158559227627187</v>
      </c>
      <c r="H21" s="4">
        <v>2.3069207622868606</v>
      </c>
      <c r="I21" s="4">
        <v>-16.129032258064516</v>
      </c>
      <c r="J21" s="4">
        <v>3.7153652392947101</v>
      </c>
    </row>
    <row r="22" spans="1:10" x14ac:dyDescent="0.3">
      <c r="A22" s="3" t="s">
        <v>19</v>
      </c>
      <c r="B22" s="3">
        <v>2808</v>
      </c>
      <c r="C22" s="3">
        <v>119</v>
      </c>
      <c r="D22" s="3">
        <v>1269</v>
      </c>
      <c r="E22" s="7">
        <v>66.920877025738804</v>
      </c>
      <c r="F22" s="7">
        <v>2.8360343183984749</v>
      </c>
      <c r="G22" s="7">
        <v>30.243088655862728</v>
      </c>
      <c r="H22" s="4">
        <v>8.1664098613251142</v>
      </c>
      <c r="I22" s="4">
        <v>-27.878787878787882</v>
      </c>
      <c r="J22" s="4">
        <v>27.027027027027028</v>
      </c>
    </row>
    <row r="23" spans="1:10" x14ac:dyDescent="0.3">
      <c r="A23" s="3" t="s">
        <v>20</v>
      </c>
      <c r="B23" s="3">
        <v>4145</v>
      </c>
      <c r="C23" s="3">
        <v>75</v>
      </c>
      <c r="D23" s="3">
        <v>1275</v>
      </c>
      <c r="E23" s="7">
        <v>75.432211101000917</v>
      </c>
      <c r="F23" s="7">
        <v>1.3648771610555051</v>
      </c>
      <c r="G23" s="7">
        <v>23.202911737943584</v>
      </c>
      <c r="H23" s="4">
        <v>-2.6309607704956544</v>
      </c>
      <c r="I23" s="4">
        <v>-13.793103448275861</v>
      </c>
      <c r="J23" s="4">
        <v>3.5743298131600327</v>
      </c>
    </row>
    <row r="24" spans="1:10" ht="17.25" thickBot="1" x14ac:dyDescent="0.35">
      <c r="A24" s="28" t="s">
        <v>23</v>
      </c>
      <c r="B24" s="28">
        <v>448</v>
      </c>
      <c r="C24" s="28">
        <v>29</v>
      </c>
      <c r="D24" s="28">
        <v>391</v>
      </c>
      <c r="E24" s="52">
        <v>51.612903225806448</v>
      </c>
      <c r="F24" s="52">
        <v>3.3410138248847927</v>
      </c>
      <c r="G24" s="52">
        <v>45.046082949308754</v>
      </c>
      <c r="H24" s="29">
        <v>-11.287128712871288</v>
      </c>
      <c r="I24" s="29">
        <v>-53.968253968253968</v>
      </c>
      <c r="J24" s="29">
        <v>-6.4593301435406705</v>
      </c>
    </row>
    <row r="25" spans="1:10" x14ac:dyDescent="0.3">
      <c r="A25" s="37" t="s">
        <v>21</v>
      </c>
      <c r="B25" s="37">
        <v>37585</v>
      </c>
      <c r="C25" s="37">
        <v>1611</v>
      </c>
      <c r="D25" s="37">
        <v>39494</v>
      </c>
      <c r="E25" s="51">
        <v>47.763375270047021</v>
      </c>
      <c r="F25" s="51">
        <v>2.0472741136103698</v>
      </c>
      <c r="G25" s="51">
        <v>50.189350616342608</v>
      </c>
      <c r="H25" s="38">
        <v>5.7719367366465919</v>
      </c>
      <c r="I25" s="38">
        <v>-11.141753998896856</v>
      </c>
      <c r="J25" s="38">
        <v>8.6791414419372597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EB152-1C38-4F5C-95FE-725347F15787}">
  <dimension ref="A1:G26"/>
  <sheetViews>
    <sheetView workbookViewId="0">
      <selection activeCell="K14" sqref="K14"/>
    </sheetView>
  </sheetViews>
  <sheetFormatPr defaultRowHeight="16.5" x14ac:dyDescent="0.3"/>
  <cols>
    <col min="1" max="1" width="14.75" bestFit="1" customWidth="1"/>
    <col min="2" max="2" width="5" bestFit="1" customWidth="1"/>
    <col min="3" max="3" width="4.625" bestFit="1" customWidth="1"/>
    <col min="4" max="4" width="8.375" bestFit="1" customWidth="1"/>
    <col min="5" max="5" width="21.75" bestFit="1" customWidth="1"/>
    <col min="6" max="6" width="16" bestFit="1" customWidth="1"/>
    <col min="7" max="7" width="14.25" bestFit="1" customWidth="1"/>
  </cols>
  <sheetData>
    <row r="1" spans="1:7" x14ac:dyDescent="0.3">
      <c r="A1" s="44" t="s">
        <v>54</v>
      </c>
      <c r="B1" s="44">
        <v>2020</v>
      </c>
      <c r="C1" s="44">
        <v>2021</v>
      </c>
      <c r="D1" s="44" t="s">
        <v>26</v>
      </c>
      <c r="E1" s="44" t="s">
        <v>25</v>
      </c>
      <c r="F1" s="31" t="s">
        <v>55</v>
      </c>
      <c r="G1" s="44" t="s">
        <v>27</v>
      </c>
    </row>
    <row r="2" spans="1:7" x14ac:dyDescent="0.3">
      <c r="A2" s="8" t="s">
        <v>33</v>
      </c>
      <c r="B2" s="9">
        <v>22549</v>
      </c>
      <c r="C2" s="8">
        <v>23780</v>
      </c>
      <c r="D2" s="10">
        <v>30.27814433782174</v>
      </c>
      <c r="E2" s="10">
        <f>((C2-B2)/B2)*100</f>
        <v>5.4592221384540336</v>
      </c>
      <c r="F2" s="10">
        <v>16.358287903060734</v>
      </c>
      <c r="G2" s="10">
        <v>9.8370785363000355</v>
      </c>
    </row>
    <row r="3" spans="1:7" x14ac:dyDescent="0.3">
      <c r="A3" s="8" t="s">
        <v>34</v>
      </c>
      <c r="B3" s="9">
        <v>2664</v>
      </c>
      <c r="C3" s="8">
        <v>2743</v>
      </c>
      <c r="D3" s="10">
        <v>3.4796868794280811</v>
      </c>
      <c r="E3" s="10">
        <f t="shared" ref="E3:E24" si="0">((C3-B3)/B3)*100</f>
        <v>2.9654654654654657</v>
      </c>
      <c r="F3" s="10">
        <v>11.652258508508508</v>
      </c>
      <c r="G3" s="10">
        <v>8.0830982446410395</v>
      </c>
    </row>
    <row r="4" spans="1:7" x14ac:dyDescent="0.3">
      <c r="A4" s="8" t="s">
        <v>35</v>
      </c>
      <c r="B4" s="9">
        <v>1797</v>
      </c>
      <c r="C4" s="8">
        <v>1915</v>
      </c>
      <c r="D4" s="10">
        <v>2.4239939528269252</v>
      </c>
      <c r="E4" s="10">
        <f t="shared" si="0"/>
        <v>6.5664997217584871</v>
      </c>
      <c r="F4" s="10">
        <v>11.668824160963256</v>
      </c>
      <c r="G4" s="10">
        <v>8.9760185853563517</v>
      </c>
    </row>
    <row r="5" spans="1:7" x14ac:dyDescent="0.3">
      <c r="A5" s="8" t="s">
        <v>36</v>
      </c>
      <c r="B5" s="9">
        <v>2682</v>
      </c>
      <c r="C5" s="8">
        <v>2797</v>
      </c>
      <c r="D5" s="10">
        <v>3.5655259887512329</v>
      </c>
      <c r="E5" s="10">
        <f t="shared" si="0"/>
        <v>4.2878448918717371</v>
      </c>
      <c r="F5" s="10">
        <v>10.280440668060219</v>
      </c>
      <c r="G5" s="10">
        <v>8.224352534448176</v>
      </c>
    </row>
    <row r="6" spans="1:7" x14ac:dyDescent="0.3">
      <c r="A6" s="8" t="s">
        <v>37</v>
      </c>
      <c r="B6" s="9">
        <v>2228</v>
      </c>
      <c r="C6" s="8">
        <v>2258</v>
      </c>
      <c r="D6" s="10">
        <v>2.8749695719575161</v>
      </c>
      <c r="E6" s="10">
        <f t="shared" si="0"/>
        <v>1.3464991023339317</v>
      </c>
      <c r="F6" s="10">
        <v>10.513653065763307</v>
      </c>
      <c r="G6" s="10">
        <v>6.5327553029985586</v>
      </c>
    </row>
    <row r="7" spans="1:7" x14ac:dyDescent="0.3">
      <c r="A7" s="8" t="s">
        <v>38</v>
      </c>
      <c r="B7" s="9">
        <v>1131</v>
      </c>
      <c r="C7" s="8">
        <v>1260</v>
      </c>
      <c r="D7" s="10">
        <v>1.5976323779995645</v>
      </c>
      <c r="E7" s="10">
        <f t="shared" si="0"/>
        <v>11.405835543766578</v>
      </c>
      <c r="F7" s="10">
        <v>11.669047133238113</v>
      </c>
      <c r="G7" s="10">
        <v>6.2644358294225668</v>
      </c>
    </row>
    <row r="8" spans="1:7" x14ac:dyDescent="0.3">
      <c r="A8" s="8" t="s">
        <v>39</v>
      </c>
      <c r="B8" s="9">
        <v>1303</v>
      </c>
      <c r="C8" s="8">
        <v>1411</v>
      </c>
      <c r="D8" s="10">
        <v>1.7910906691606985</v>
      </c>
      <c r="E8" s="10">
        <f t="shared" si="0"/>
        <v>8.2885648503453559</v>
      </c>
      <c r="F8" s="10">
        <v>10.805087851460325</v>
      </c>
      <c r="G8" s="10">
        <v>6.1577382379290002</v>
      </c>
    </row>
    <row r="9" spans="1:7" x14ac:dyDescent="0.3">
      <c r="A9" s="8" t="s">
        <v>40</v>
      </c>
      <c r="B9" s="8">
        <v>431</v>
      </c>
      <c r="C9" s="8">
        <v>463</v>
      </c>
      <c r="D9" s="10">
        <v>0.58806195790040094</v>
      </c>
      <c r="E9" s="10">
        <f t="shared" si="0"/>
        <v>7.4245939675174011</v>
      </c>
      <c r="F9" s="10">
        <v>14.300431737555247</v>
      </c>
      <c r="G9" s="10">
        <v>5.9489796028229813</v>
      </c>
    </row>
    <row r="10" spans="1:7" x14ac:dyDescent="0.3">
      <c r="A10" s="8" t="s">
        <v>41</v>
      </c>
      <c r="B10" s="8">
        <v>809</v>
      </c>
      <c r="C10" s="8">
        <v>929</v>
      </c>
      <c r="D10" s="10">
        <v>1.178686277273135</v>
      </c>
      <c r="E10" s="10">
        <f t="shared" si="0"/>
        <v>14.833127317676142</v>
      </c>
      <c r="F10" s="10">
        <v>11.361240433259329</v>
      </c>
      <c r="G10" s="10">
        <v>8.0965161708284921</v>
      </c>
    </row>
    <row r="11" spans="1:7" x14ac:dyDescent="0.3">
      <c r="A11" s="8" t="s">
        <v>42</v>
      </c>
      <c r="B11" s="9">
        <v>10126</v>
      </c>
      <c r="C11" s="8">
        <v>11224</v>
      </c>
      <c r="D11" s="10">
        <v>14.260822774268767</v>
      </c>
      <c r="E11" s="10">
        <f t="shared" si="0"/>
        <v>10.843373493975903</v>
      </c>
      <c r="F11" s="10">
        <v>14.621342172958078</v>
      </c>
      <c r="G11" s="10">
        <v>10.234939521070654</v>
      </c>
    </row>
    <row r="12" spans="1:7" x14ac:dyDescent="0.3">
      <c r="A12" s="8" t="s">
        <v>43</v>
      </c>
      <c r="B12" s="9">
        <v>2317</v>
      </c>
      <c r="C12" s="8">
        <v>2501</v>
      </c>
      <c r="D12" s="10">
        <v>3.1747658642204657</v>
      </c>
      <c r="E12" s="10">
        <f t="shared" si="0"/>
        <v>7.9413034095813559</v>
      </c>
      <c r="F12" s="10">
        <v>13.622127268957803</v>
      </c>
      <c r="G12" s="10">
        <v>7.8500394431282245</v>
      </c>
    </row>
    <row r="13" spans="1:7" x14ac:dyDescent="0.3">
      <c r="A13" s="8" t="s">
        <v>44</v>
      </c>
      <c r="B13" s="9">
        <v>12150</v>
      </c>
      <c r="C13" s="8">
        <v>13076</v>
      </c>
      <c r="D13" s="10">
        <v>16.593852894827872</v>
      </c>
      <c r="E13" s="10">
        <f t="shared" si="0"/>
        <v>7.621399176954732</v>
      </c>
      <c r="F13" s="10">
        <v>13.078683891683182</v>
      </c>
      <c r="G13" s="10">
        <v>8.8338478917509171</v>
      </c>
    </row>
    <row r="14" spans="1:7" x14ac:dyDescent="0.3">
      <c r="A14" s="8" t="s">
        <v>45</v>
      </c>
      <c r="B14" s="9">
        <v>1580</v>
      </c>
      <c r="C14" s="8">
        <v>1650</v>
      </c>
      <c r="D14" s="10">
        <v>2.0934493228959807</v>
      </c>
      <c r="E14" s="10">
        <f t="shared" si="0"/>
        <v>4.4303797468354427</v>
      </c>
      <c r="F14" s="10">
        <v>10.259954334241307</v>
      </c>
      <c r="G14" s="10">
        <v>5.2919764460823595</v>
      </c>
    </row>
    <row r="15" spans="1:7" x14ac:dyDescent="0.3">
      <c r="A15" s="8" t="s">
        <v>46</v>
      </c>
      <c r="B15" s="9">
        <v>1766</v>
      </c>
      <c r="C15" s="8">
        <v>1865</v>
      </c>
      <c r="D15" s="10">
        <v>2.35737255454627</v>
      </c>
      <c r="E15" s="10">
        <f t="shared" si="0"/>
        <v>5.6058890147225373</v>
      </c>
      <c r="F15" s="10">
        <v>10.673011931680451</v>
      </c>
      <c r="G15" s="10">
        <v>8.0322667114708555</v>
      </c>
    </row>
    <row r="16" spans="1:7" x14ac:dyDescent="0.3">
      <c r="A16" s="8" t="s">
        <v>47</v>
      </c>
      <c r="B16" s="9">
        <v>1694</v>
      </c>
      <c r="C16" s="8">
        <v>1799</v>
      </c>
      <c r="D16" s="10">
        <v>2.2869076140571152</v>
      </c>
      <c r="E16" s="10">
        <f t="shared" si="0"/>
        <v>6.1983471074380168</v>
      </c>
      <c r="F16" s="10">
        <v>11.526031350317604</v>
      </c>
      <c r="G16" s="10">
        <v>9.3998702274434809</v>
      </c>
    </row>
    <row r="17" spans="1:7" x14ac:dyDescent="0.3">
      <c r="A17" s="8" t="s">
        <v>48</v>
      </c>
      <c r="B17" s="9">
        <v>1744</v>
      </c>
      <c r="C17" s="8">
        <v>1748</v>
      </c>
      <c r="D17" s="10">
        <v>2.2151614928317938</v>
      </c>
      <c r="E17" s="10">
        <f t="shared" si="0"/>
        <v>0.22935779816513763</v>
      </c>
      <c r="F17" s="10">
        <v>10.532933096961536</v>
      </c>
      <c r="G17" s="10">
        <v>4.7696300816429584</v>
      </c>
    </row>
    <row r="18" spans="1:7" x14ac:dyDescent="0.3">
      <c r="A18" s="8" t="s">
        <v>49</v>
      </c>
      <c r="B18" s="9">
        <v>1523</v>
      </c>
      <c r="C18" s="8">
        <v>1663</v>
      </c>
      <c r="D18" s="10">
        <v>2.1101046724661447</v>
      </c>
      <c r="E18" s="10">
        <f t="shared" si="0"/>
        <v>9.1923834537097839</v>
      </c>
      <c r="F18" s="10">
        <v>10.745519930985989</v>
      </c>
      <c r="G18" s="10">
        <v>6.4945450132332905</v>
      </c>
    </row>
    <row r="19" spans="1:7" x14ac:dyDescent="0.3">
      <c r="A19" s="8" t="s">
        <v>50</v>
      </c>
      <c r="B19" s="9">
        <v>1349</v>
      </c>
      <c r="C19" s="8">
        <v>1512</v>
      </c>
      <c r="D19" s="10">
        <v>1.9268958271943422</v>
      </c>
      <c r="E19" s="10">
        <f t="shared" si="0"/>
        <v>12.083024462564863</v>
      </c>
      <c r="F19" s="10">
        <v>11.871328788147716</v>
      </c>
      <c r="G19" s="10">
        <v>6.2480677832356397</v>
      </c>
    </row>
    <row r="20" spans="1:7" x14ac:dyDescent="0.3">
      <c r="A20" s="8" t="s">
        <v>51</v>
      </c>
      <c r="B20" s="8">
        <v>918</v>
      </c>
      <c r="C20" s="8">
        <v>1001</v>
      </c>
      <c r="D20" s="10">
        <v>1.2696501095409529</v>
      </c>
      <c r="E20" s="10">
        <f t="shared" si="0"/>
        <v>9.0413943355119812</v>
      </c>
      <c r="F20" s="10">
        <v>14.125493043985932</v>
      </c>
      <c r="G20" s="10">
        <v>5.0616350074282916</v>
      </c>
    </row>
    <row r="21" spans="1:7" x14ac:dyDescent="0.3">
      <c r="A21" s="8" t="s">
        <v>52</v>
      </c>
      <c r="B21" s="9">
        <v>1465</v>
      </c>
      <c r="C21" s="8">
        <v>1591</v>
      </c>
      <c r="D21" s="10">
        <v>2.0217032016706598</v>
      </c>
      <c r="E21" s="10">
        <f t="shared" si="0"/>
        <v>8.6006825938566553</v>
      </c>
      <c r="F21" s="10">
        <v>10.410987757574343</v>
      </c>
      <c r="G21" s="10">
        <v>4.913050402450815</v>
      </c>
    </row>
    <row r="22" spans="1:7" x14ac:dyDescent="0.3">
      <c r="A22" s="8" t="s">
        <v>53</v>
      </c>
      <c r="B22" s="9">
        <v>1461</v>
      </c>
      <c r="C22" s="8">
        <v>1499</v>
      </c>
      <c r="D22" s="10">
        <v>1.9051157546795126</v>
      </c>
      <c r="E22" s="10">
        <f t="shared" si="0"/>
        <v>2.6009582477754964</v>
      </c>
      <c r="F22" s="10">
        <v>10.338257951081296</v>
      </c>
      <c r="G22" s="10">
        <v>5.1169155515452882</v>
      </c>
    </row>
    <row r="23" spans="1:7" ht="17.25" thickBot="1" x14ac:dyDescent="0.35">
      <c r="A23" s="43" t="s">
        <v>70</v>
      </c>
      <c r="B23" s="48">
        <v>0</v>
      </c>
      <c r="C23" s="43">
        <v>5</v>
      </c>
      <c r="D23" s="49">
        <v>6.4059036808322544E-3</v>
      </c>
      <c r="E23" s="50" t="s">
        <v>71</v>
      </c>
      <c r="F23" s="50" t="s">
        <v>71</v>
      </c>
      <c r="G23" s="50" t="s">
        <v>71</v>
      </c>
    </row>
    <row r="24" spans="1:7" x14ac:dyDescent="0.3">
      <c r="A24" s="42" t="s">
        <v>21</v>
      </c>
      <c r="B24" s="46">
        <v>73687</v>
      </c>
      <c r="C24" s="37">
        <f>SUM(C2:C23)</f>
        <v>78690</v>
      </c>
      <c r="D24" s="47">
        <v>100</v>
      </c>
      <c r="E24" s="47">
        <f t="shared" si="0"/>
        <v>6.7895286821284619</v>
      </c>
      <c r="F24" s="47">
        <v>13.234674238610097</v>
      </c>
      <c r="G24" s="47">
        <v>8.2575317899020266</v>
      </c>
    </row>
    <row r="26" spans="1:7" x14ac:dyDescent="0.3">
      <c r="A26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0D0D-3E58-4C0A-AF33-F416133EA632}">
  <dimension ref="A1:H25"/>
  <sheetViews>
    <sheetView workbookViewId="0">
      <selection activeCell="F30" sqref="F30"/>
    </sheetView>
  </sheetViews>
  <sheetFormatPr defaultRowHeight="16.5" x14ac:dyDescent="0.3"/>
  <cols>
    <col min="1" max="1" width="60" bestFit="1" customWidth="1"/>
    <col min="2" max="2" width="6.375" bestFit="1" customWidth="1"/>
    <col min="3" max="3" width="7.125" customWidth="1"/>
    <col min="4" max="4" width="13.25" bestFit="1" customWidth="1"/>
    <col min="5" max="5" width="10.5" bestFit="1" customWidth="1"/>
    <col min="6" max="6" width="11" customWidth="1"/>
    <col min="7" max="7" width="18.75" customWidth="1"/>
  </cols>
  <sheetData>
    <row r="1" spans="1:8" x14ac:dyDescent="0.3">
      <c r="A1" s="31" t="s">
        <v>22</v>
      </c>
      <c r="B1" s="32" t="s">
        <v>56</v>
      </c>
      <c r="C1" s="32"/>
      <c r="D1" s="32"/>
      <c r="E1" s="32" t="s">
        <v>32</v>
      </c>
      <c r="F1" s="32"/>
      <c r="G1" s="32"/>
    </row>
    <row r="2" spans="1:8" x14ac:dyDescent="0.3">
      <c r="A2" s="18"/>
      <c r="B2" s="18" t="s">
        <v>57</v>
      </c>
      <c r="C2" s="18" t="s">
        <v>58</v>
      </c>
      <c r="D2" s="18" t="s">
        <v>59</v>
      </c>
      <c r="E2" s="18" t="s">
        <v>57</v>
      </c>
      <c r="F2" s="18" t="s">
        <v>58</v>
      </c>
      <c r="G2" s="18" t="s">
        <v>59</v>
      </c>
      <c r="H2" s="18" t="s">
        <v>87</v>
      </c>
    </row>
    <row r="3" spans="1:8" x14ac:dyDescent="0.3">
      <c r="A3" s="1" t="s">
        <v>0</v>
      </c>
      <c r="B3" s="3">
        <v>933</v>
      </c>
      <c r="C3" s="3">
        <v>1333</v>
      </c>
      <c r="D3" s="3">
        <v>49</v>
      </c>
      <c r="E3" s="4">
        <f>(B3/$H3)*100</f>
        <v>40.302375809935207</v>
      </c>
      <c r="F3" s="4">
        <f t="shared" ref="F3:G3" si="0">(C3/$H3)*100</f>
        <v>57.580993520518355</v>
      </c>
      <c r="G3" s="4">
        <f t="shared" si="0"/>
        <v>2.1166306695464363</v>
      </c>
      <c r="H3" s="3">
        <f>SUM(B3:D3)</f>
        <v>2315</v>
      </c>
    </row>
    <row r="4" spans="1:8" x14ac:dyDescent="0.3">
      <c r="A4" s="1" t="s">
        <v>1</v>
      </c>
      <c r="B4" s="3">
        <v>1006</v>
      </c>
      <c r="C4" s="3">
        <v>2294</v>
      </c>
      <c r="D4" s="3">
        <v>82</v>
      </c>
      <c r="E4" s="4">
        <f t="shared" ref="E4:E25" si="1">(B4/$H4)*100</f>
        <v>29.745712596096986</v>
      </c>
      <c r="F4" s="4">
        <f t="shared" ref="F4:F24" si="2">(C4/$H4)*100</f>
        <v>67.829686575990536</v>
      </c>
      <c r="G4" s="4">
        <f t="shared" ref="G4:G25" si="3">(D4/$H4)*100</f>
        <v>2.424600827912478</v>
      </c>
      <c r="H4" s="3">
        <f t="shared" ref="H4:H25" si="4">SUM(B4:D4)</f>
        <v>3382</v>
      </c>
    </row>
    <row r="5" spans="1:8" x14ac:dyDescent="0.3">
      <c r="A5" s="1" t="s">
        <v>2</v>
      </c>
      <c r="B5" s="3">
        <v>643</v>
      </c>
      <c r="C5" s="3">
        <v>7345</v>
      </c>
      <c r="D5" s="3">
        <v>526</v>
      </c>
      <c r="E5" s="4">
        <f t="shared" si="1"/>
        <v>7.5522668545924363</v>
      </c>
      <c r="F5" s="4">
        <f t="shared" si="2"/>
        <v>86.269673478975804</v>
      </c>
      <c r="G5" s="4">
        <f t="shared" si="3"/>
        <v>6.1780596664317597</v>
      </c>
      <c r="H5" s="3">
        <f t="shared" si="4"/>
        <v>8514</v>
      </c>
    </row>
    <row r="6" spans="1:8" x14ac:dyDescent="0.3">
      <c r="A6" s="1" t="s">
        <v>3</v>
      </c>
      <c r="B6" s="3">
        <v>181</v>
      </c>
      <c r="C6" s="3">
        <v>1814</v>
      </c>
      <c r="D6" s="3">
        <v>46</v>
      </c>
      <c r="E6" s="4">
        <f t="shared" si="1"/>
        <v>8.8682018618324356</v>
      </c>
      <c r="F6" s="4">
        <f t="shared" si="2"/>
        <v>88.878000979911803</v>
      </c>
      <c r="G6" s="4">
        <f t="shared" si="3"/>
        <v>2.253797158255757</v>
      </c>
      <c r="H6" s="3">
        <f t="shared" si="4"/>
        <v>2041</v>
      </c>
    </row>
    <row r="7" spans="1:8" x14ac:dyDescent="0.3">
      <c r="A7" s="1" t="s">
        <v>4</v>
      </c>
      <c r="B7" s="3">
        <v>557</v>
      </c>
      <c r="C7" s="3">
        <v>1659</v>
      </c>
      <c r="D7" s="3">
        <v>87</v>
      </c>
      <c r="E7" s="4">
        <f t="shared" si="1"/>
        <v>24.185844550586193</v>
      </c>
      <c r="F7" s="4">
        <f t="shared" si="2"/>
        <v>72.036474164133736</v>
      </c>
      <c r="G7" s="4">
        <f t="shared" si="3"/>
        <v>3.7776812852800696</v>
      </c>
      <c r="H7" s="3">
        <f t="shared" si="4"/>
        <v>2303</v>
      </c>
    </row>
    <row r="8" spans="1:8" x14ac:dyDescent="0.3">
      <c r="A8" s="1" t="s">
        <v>5</v>
      </c>
      <c r="B8" s="3">
        <v>2874</v>
      </c>
      <c r="C8" s="3">
        <v>4219</v>
      </c>
      <c r="D8" s="3">
        <v>177</v>
      </c>
      <c r="E8" s="4">
        <f t="shared" si="1"/>
        <v>39.532324621733153</v>
      </c>
      <c r="F8" s="4">
        <f t="shared" si="2"/>
        <v>58.033012379642365</v>
      </c>
      <c r="G8" s="4">
        <f t="shared" si="3"/>
        <v>2.4346629986244839</v>
      </c>
      <c r="H8" s="3">
        <f t="shared" si="4"/>
        <v>7270</v>
      </c>
    </row>
    <row r="9" spans="1:8" x14ac:dyDescent="0.3">
      <c r="A9" s="1" t="s">
        <v>6</v>
      </c>
      <c r="B9" s="3">
        <v>272</v>
      </c>
      <c r="C9" s="3">
        <v>2460</v>
      </c>
      <c r="D9" s="3">
        <v>72</v>
      </c>
      <c r="E9" s="4">
        <f t="shared" si="1"/>
        <v>9.7004279600570626</v>
      </c>
      <c r="F9" s="4">
        <f t="shared" si="2"/>
        <v>87.731811697574898</v>
      </c>
      <c r="G9" s="4">
        <f t="shared" si="3"/>
        <v>2.5677603423680457</v>
      </c>
      <c r="H9" s="3">
        <f t="shared" si="4"/>
        <v>2804</v>
      </c>
    </row>
    <row r="10" spans="1:8" x14ac:dyDescent="0.3">
      <c r="A10" s="1" t="s">
        <v>7</v>
      </c>
      <c r="B10" s="3">
        <v>148</v>
      </c>
      <c r="C10" s="3">
        <v>162</v>
      </c>
      <c r="D10" s="3">
        <v>11</v>
      </c>
      <c r="E10" s="4">
        <f t="shared" si="1"/>
        <v>46.105919003115261</v>
      </c>
      <c r="F10" s="4">
        <f t="shared" si="2"/>
        <v>50.467289719626166</v>
      </c>
      <c r="G10" s="4">
        <f t="shared" si="3"/>
        <v>3.4267912772585665</v>
      </c>
      <c r="H10" s="3">
        <f t="shared" si="4"/>
        <v>321</v>
      </c>
    </row>
    <row r="11" spans="1:8" x14ac:dyDescent="0.3">
      <c r="A11" s="1" t="s">
        <v>8</v>
      </c>
      <c r="B11" s="3">
        <v>865</v>
      </c>
      <c r="C11" s="3">
        <v>1657</v>
      </c>
      <c r="D11" s="3">
        <v>31</v>
      </c>
      <c r="E11" s="4">
        <f t="shared" si="1"/>
        <v>33.881707794751279</v>
      </c>
      <c r="F11" s="4">
        <f t="shared" si="2"/>
        <v>64.904034469251854</v>
      </c>
      <c r="G11" s="4">
        <f t="shared" si="3"/>
        <v>1.2142577359968665</v>
      </c>
      <c r="H11" s="3">
        <f t="shared" si="4"/>
        <v>2553</v>
      </c>
    </row>
    <row r="12" spans="1:8" x14ac:dyDescent="0.3">
      <c r="A12" s="1" t="s">
        <v>9</v>
      </c>
      <c r="B12" s="3">
        <v>636</v>
      </c>
      <c r="C12" s="3">
        <v>1628</v>
      </c>
      <c r="D12" s="3">
        <v>65</v>
      </c>
      <c r="E12" s="4">
        <f t="shared" si="1"/>
        <v>27.307857449549161</v>
      </c>
      <c r="F12" s="4">
        <f t="shared" si="2"/>
        <v>69.901245169600685</v>
      </c>
      <c r="G12" s="4">
        <f t="shared" si="3"/>
        <v>2.7908973808501503</v>
      </c>
      <c r="H12" s="3">
        <f t="shared" si="4"/>
        <v>2329</v>
      </c>
    </row>
    <row r="13" spans="1:8" x14ac:dyDescent="0.3">
      <c r="A13" s="1" t="s">
        <v>10</v>
      </c>
      <c r="B13" s="3">
        <v>501</v>
      </c>
      <c r="C13" s="3">
        <v>3362</v>
      </c>
      <c r="D13" s="3">
        <v>78</v>
      </c>
      <c r="E13" s="4">
        <f t="shared" si="1"/>
        <v>12.712509515351433</v>
      </c>
      <c r="F13" s="4">
        <f t="shared" si="2"/>
        <v>85.308297386450135</v>
      </c>
      <c r="G13" s="4">
        <f t="shared" si="3"/>
        <v>1.9791930981984267</v>
      </c>
      <c r="H13" s="3">
        <f t="shared" si="4"/>
        <v>3941</v>
      </c>
    </row>
    <row r="14" spans="1:8" x14ac:dyDescent="0.3">
      <c r="A14" s="1" t="s">
        <v>11</v>
      </c>
      <c r="B14" s="3">
        <v>1050</v>
      </c>
      <c r="C14" s="3">
        <v>4744</v>
      </c>
      <c r="D14" s="3">
        <v>103</v>
      </c>
      <c r="E14" s="4">
        <f t="shared" si="1"/>
        <v>17.805663896896728</v>
      </c>
      <c r="F14" s="4">
        <f t="shared" si="2"/>
        <v>80.447685263693401</v>
      </c>
      <c r="G14" s="4">
        <f t="shared" si="3"/>
        <v>1.7466508394098694</v>
      </c>
      <c r="H14" s="3">
        <f t="shared" si="4"/>
        <v>5897</v>
      </c>
    </row>
    <row r="15" spans="1:8" x14ac:dyDescent="0.3">
      <c r="A15" s="1" t="s">
        <v>12</v>
      </c>
      <c r="B15" s="3">
        <v>3018</v>
      </c>
      <c r="C15" s="3">
        <v>4590</v>
      </c>
      <c r="D15" s="3">
        <v>103</v>
      </c>
      <c r="E15" s="4">
        <f t="shared" si="1"/>
        <v>39.138892491246267</v>
      </c>
      <c r="F15" s="4">
        <f t="shared" si="2"/>
        <v>59.525353391259237</v>
      </c>
      <c r="G15" s="4">
        <f t="shared" si="3"/>
        <v>1.3357541174944885</v>
      </c>
      <c r="H15" s="3">
        <f t="shared" si="4"/>
        <v>7711</v>
      </c>
    </row>
    <row r="16" spans="1:8" x14ac:dyDescent="0.3">
      <c r="A16" s="1" t="s">
        <v>13</v>
      </c>
      <c r="B16" s="3">
        <v>479</v>
      </c>
      <c r="C16" s="3">
        <v>2501</v>
      </c>
      <c r="D16" s="3">
        <v>52</v>
      </c>
      <c r="E16" s="4">
        <f t="shared" si="1"/>
        <v>15.798153034300791</v>
      </c>
      <c r="F16" s="4">
        <f t="shared" si="2"/>
        <v>82.486807387862797</v>
      </c>
      <c r="G16" s="4">
        <f t="shared" si="3"/>
        <v>1.7150395778364116</v>
      </c>
      <c r="H16" s="3">
        <f t="shared" si="4"/>
        <v>3032</v>
      </c>
    </row>
    <row r="17" spans="1:8" x14ac:dyDescent="0.3">
      <c r="A17" s="1" t="s">
        <v>14</v>
      </c>
      <c r="B17" s="3">
        <v>392</v>
      </c>
      <c r="C17" s="3">
        <v>582</v>
      </c>
      <c r="D17" s="3">
        <v>31</v>
      </c>
      <c r="E17" s="4">
        <f t="shared" si="1"/>
        <v>39.004975124378113</v>
      </c>
      <c r="F17" s="4">
        <f t="shared" si="2"/>
        <v>57.910447761194028</v>
      </c>
      <c r="G17" s="4">
        <f t="shared" si="3"/>
        <v>3.0845771144278609</v>
      </c>
      <c r="H17" s="3">
        <f t="shared" si="4"/>
        <v>1005</v>
      </c>
    </row>
    <row r="18" spans="1:8" x14ac:dyDescent="0.3">
      <c r="A18" s="1" t="s">
        <v>15</v>
      </c>
      <c r="B18" s="3">
        <v>1408</v>
      </c>
      <c r="C18" s="3">
        <v>1305</v>
      </c>
      <c r="D18" s="3">
        <v>50</v>
      </c>
      <c r="E18" s="4">
        <f t="shared" si="1"/>
        <v>50.959102424900472</v>
      </c>
      <c r="F18" s="4">
        <f t="shared" si="2"/>
        <v>47.23127035830619</v>
      </c>
      <c r="G18" s="4">
        <f t="shared" si="3"/>
        <v>1.8096272167933407</v>
      </c>
      <c r="H18" s="3">
        <f t="shared" si="4"/>
        <v>2763</v>
      </c>
    </row>
    <row r="19" spans="1:8" x14ac:dyDescent="0.3">
      <c r="A19" s="1" t="s">
        <v>16</v>
      </c>
      <c r="B19" s="3">
        <v>1491</v>
      </c>
      <c r="C19" s="3">
        <v>2695</v>
      </c>
      <c r="D19" s="3">
        <v>105</v>
      </c>
      <c r="E19" s="4">
        <f t="shared" si="1"/>
        <v>34.747145187601959</v>
      </c>
      <c r="F19" s="4">
        <f t="shared" si="2"/>
        <v>62.805872756933113</v>
      </c>
      <c r="G19" s="4">
        <f t="shared" si="3"/>
        <v>2.4469820554649266</v>
      </c>
      <c r="H19" s="3">
        <f t="shared" si="4"/>
        <v>4291</v>
      </c>
    </row>
    <row r="20" spans="1:8" x14ac:dyDescent="0.3">
      <c r="A20" s="1" t="s">
        <v>17</v>
      </c>
      <c r="B20" s="3">
        <v>1514</v>
      </c>
      <c r="C20" s="3">
        <v>1406</v>
      </c>
      <c r="D20" s="3">
        <v>46</v>
      </c>
      <c r="E20" s="4">
        <f t="shared" si="1"/>
        <v>51.045178691840867</v>
      </c>
      <c r="F20" s="4">
        <f t="shared" si="2"/>
        <v>47.403910991233985</v>
      </c>
      <c r="G20" s="4">
        <f t="shared" si="3"/>
        <v>1.5509103169251517</v>
      </c>
      <c r="H20" s="3">
        <f t="shared" si="4"/>
        <v>2966</v>
      </c>
    </row>
    <row r="21" spans="1:8" x14ac:dyDescent="0.3">
      <c r="A21" s="1" t="s">
        <v>18</v>
      </c>
      <c r="B21" s="3">
        <v>1574</v>
      </c>
      <c r="C21" s="3">
        <v>1099</v>
      </c>
      <c r="D21" s="3">
        <v>20</v>
      </c>
      <c r="E21" s="4">
        <f t="shared" si="1"/>
        <v>58.447827701448198</v>
      </c>
      <c r="F21" s="4">
        <f t="shared" si="2"/>
        <v>40.809506126995913</v>
      </c>
      <c r="G21" s="4">
        <f t="shared" si="3"/>
        <v>0.74266617155588566</v>
      </c>
      <c r="H21" s="3">
        <f t="shared" si="4"/>
        <v>2693</v>
      </c>
    </row>
    <row r="22" spans="1:8" x14ac:dyDescent="0.3">
      <c r="A22" s="1" t="s">
        <v>19</v>
      </c>
      <c r="B22" s="3">
        <v>1856</v>
      </c>
      <c r="C22" s="3">
        <v>2273</v>
      </c>
      <c r="D22" s="3">
        <v>67</v>
      </c>
      <c r="E22" s="4">
        <f t="shared" si="1"/>
        <v>44.232602478551001</v>
      </c>
      <c r="F22" s="4">
        <f t="shared" si="2"/>
        <v>54.170638703527175</v>
      </c>
      <c r="G22" s="4">
        <f t="shared" si="3"/>
        <v>1.5967588179218304</v>
      </c>
      <c r="H22" s="3">
        <f t="shared" si="4"/>
        <v>4196</v>
      </c>
    </row>
    <row r="23" spans="1:8" x14ac:dyDescent="0.3">
      <c r="A23" s="1" t="s">
        <v>20</v>
      </c>
      <c r="B23" s="3">
        <v>4013</v>
      </c>
      <c r="C23" s="3">
        <v>1366</v>
      </c>
      <c r="D23" s="3">
        <v>116</v>
      </c>
      <c r="E23" s="4">
        <f t="shared" si="1"/>
        <v>73.030027297543228</v>
      </c>
      <c r="F23" s="4">
        <f t="shared" si="2"/>
        <v>24.858962693357597</v>
      </c>
      <c r="G23" s="4">
        <f t="shared" si="3"/>
        <v>2.1110100090991812</v>
      </c>
      <c r="H23" s="3">
        <f t="shared" si="4"/>
        <v>5495</v>
      </c>
    </row>
    <row r="24" spans="1:8" ht="17.25" thickBot="1" x14ac:dyDescent="0.35">
      <c r="A24" s="27" t="s">
        <v>23</v>
      </c>
      <c r="B24" s="28">
        <v>242</v>
      </c>
      <c r="C24" s="28">
        <v>591</v>
      </c>
      <c r="D24" s="28">
        <v>35</v>
      </c>
      <c r="E24" s="29">
        <f t="shared" si="1"/>
        <v>27.880184331797235</v>
      </c>
      <c r="F24" s="29">
        <f t="shared" si="2"/>
        <v>68.087557603686633</v>
      </c>
      <c r="G24" s="29">
        <f t="shared" si="3"/>
        <v>4.032258064516129</v>
      </c>
      <c r="H24" s="28">
        <f t="shared" si="4"/>
        <v>868</v>
      </c>
    </row>
    <row r="25" spans="1:8" x14ac:dyDescent="0.3">
      <c r="A25" s="36" t="s">
        <v>21</v>
      </c>
      <c r="B25" s="37">
        <f>SUM(B3:B24)</f>
        <v>25653</v>
      </c>
      <c r="C25" s="37">
        <f t="shared" ref="C25:D25" si="5">SUM(C3:C24)</f>
        <v>51085</v>
      </c>
      <c r="D25" s="37">
        <f t="shared" si="5"/>
        <v>1952</v>
      </c>
      <c r="E25" s="38">
        <f t="shared" si="1"/>
        <v>32.600076248570339</v>
      </c>
      <c r="F25" s="38">
        <f>(C25/$H25)*100</f>
        <v>64.919303596390904</v>
      </c>
      <c r="G25" s="38">
        <f t="shared" si="3"/>
        <v>2.4806201550387597</v>
      </c>
      <c r="H25" s="37">
        <f t="shared" si="4"/>
        <v>78690</v>
      </c>
    </row>
  </sheetData>
  <mergeCells count="2">
    <mergeCell ref="E1:G1"/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75A2-2E49-4F0A-99A7-CEEBE2462123}">
  <dimension ref="A1:H28"/>
  <sheetViews>
    <sheetView workbookViewId="0">
      <selection activeCell="J7" sqref="J7"/>
    </sheetView>
  </sheetViews>
  <sheetFormatPr defaultRowHeight="16.5" x14ac:dyDescent="0.3"/>
  <cols>
    <col min="1" max="1" width="14.75" bestFit="1" customWidth="1"/>
    <col min="2" max="3" width="11" bestFit="1" customWidth="1"/>
    <col min="4" max="4" width="12.75" customWidth="1"/>
    <col min="5" max="6" width="9.125" bestFit="1" customWidth="1"/>
    <col min="7" max="7" width="11.25" customWidth="1"/>
    <col min="8" max="9" width="11.875" bestFit="1" customWidth="1"/>
  </cols>
  <sheetData>
    <row r="1" spans="1:8" x14ac:dyDescent="0.3">
      <c r="A1" s="44" t="s">
        <v>54</v>
      </c>
      <c r="B1" s="32" t="s">
        <v>56</v>
      </c>
      <c r="C1" s="32"/>
      <c r="D1" s="32"/>
      <c r="E1" s="32" t="s">
        <v>60</v>
      </c>
      <c r="F1" s="32"/>
      <c r="G1" s="32"/>
    </row>
    <row r="2" spans="1:8" x14ac:dyDescent="0.3">
      <c r="A2" s="45"/>
      <c r="B2" s="18" t="s">
        <v>57</v>
      </c>
      <c r="C2" s="18" t="s">
        <v>58</v>
      </c>
      <c r="D2" s="18" t="s">
        <v>59</v>
      </c>
      <c r="E2" s="18" t="s">
        <v>57</v>
      </c>
      <c r="F2" s="18" t="s">
        <v>58</v>
      </c>
      <c r="G2" s="18" t="s">
        <v>59</v>
      </c>
      <c r="H2" s="18" t="s">
        <v>87</v>
      </c>
    </row>
    <row r="3" spans="1:8" x14ac:dyDescent="0.3">
      <c r="A3" s="8" t="s">
        <v>33</v>
      </c>
      <c r="B3" s="4">
        <v>8020</v>
      </c>
      <c r="C3" s="4">
        <v>15105</v>
      </c>
      <c r="D3" s="4">
        <v>655</v>
      </c>
      <c r="E3" s="4">
        <f>(B3/$H3)*100</f>
        <v>33.725820016820855</v>
      </c>
      <c r="F3" s="4">
        <f t="shared" ref="F3:G3" si="0">(C3/$H3)*100</f>
        <v>63.519764507989905</v>
      </c>
      <c r="G3" s="4">
        <f t="shared" si="0"/>
        <v>2.7544154751892349</v>
      </c>
      <c r="H3" s="4">
        <f>SUM(B3:D3)</f>
        <v>23780</v>
      </c>
    </row>
    <row r="4" spans="1:8" x14ac:dyDescent="0.3">
      <c r="A4" s="8" t="s">
        <v>34</v>
      </c>
      <c r="B4" s="4">
        <v>913</v>
      </c>
      <c r="C4" s="4">
        <v>1773</v>
      </c>
      <c r="D4" s="4">
        <v>57</v>
      </c>
      <c r="E4" s="4">
        <f t="shared" ref="E4:E25" si="1">(B4/$H4)*100</f>
        <v>33.284724753919065</v>
      </c>
      <c r="F4" s="4">
        <f t="shared" ref="F4:F25" si="2">(C4/$H4)*100</f>
        <v>64.637258476121033</v>
      </c>
      <c r="G4" s="4">
        <f t="shared" ref="G4:G25" si="3">(D4/$H4)*100</f>
        <v>2.0780167699598979</v>
      </c>
      <c r="H4" s="4">
        <f t="shared" ref="H4:H25" si="4">SUM(B4:D4)</f>
        <v>2743</v>
      </c>
    </row>
    <row r="5" spans="1:8" x14ac:dyDescent="0.3">
      <c r="A5" s="8" t="s">
        <v>35</v>
      </c>
      <c r="B5" s="4">
        <v>642</v>
      </c>
      <c r="C5" s="4">
        <v>1239</v>
      </c>
      <c r="D5" s="4">
        <v>34</v>
      </c>
      <c r="E5" s="4">
        <f t="shared" si="1"/>
        <v>33.52480417754569</v>
      </c>
      <c r="F5" s="4">
        <f t="shared" si="2"/>
        <v>64.699738903394248</v>
      </c>
      <c r="G5" s="4">
        <f t="shared" si="3"/>
        <v>1.7754569190600522</v>
      </c>
      <c r="H5" s="4">
        <f t="shared" si="4"/>
        <v>1915</v>
      </c>
    </row>
    <row r="6" spans="1:8" x14ac:dyDescent="0.3">
      <c r="A6" s="8" t="s">
        <v>36</v>
      </c>
      <c r="B6" s="4">
        <v>859</v>
      </c>
      <c r="C6" s="4">
        <v>1897</v>
      </c>
      <c r="D6" s="4">
        <v>41</v>
      </c>
      <c r="E6" s="4">
        <f t="shared" si="1"/>
        <v>30.7114765820522</v>
      </c>
      <c r="F6" s="4">
        <f t="shared" si="2"/>
        <v>67.822667143367894</v>
      </c>
      <c r="G6" s="4">
        <f t="shared" si="3"/>
        <v>1.4658562745799071</v>
      </c>
      <c r="H6" s="4">
        <f t="shared" si="4"/>
        <v>2797</v>
      </c>
    </row>
    <row r="7" spans="1:8" x14ac:dyDescent="0.3">
      <c r="A7" s="8" t="s">
        <v>37</v>
      </c>
      <c r="B7" s="4">
        <v>678</v>
      </c>
      <c r="C7" s="4">
        <v>1543</v>
      </c>
      <c r="D7" s="4">
        <v>37</v>
      </c>
      <c r="E7" s="4">
        <f t="shared" si="1"/>
        <v>30.026572187776797</v>
      </c>
      <c r="F7" s="4">
        <f t="shared" si="2"/>
        <v>68.334809565987598</v>
      </c>
      <c r="G7" s="4">
        <f t="shared" si="3"/>
        <v>1.6386182462356065</v>
      </c>
      <c r="H7" s="4">
        <f t="shared" si="4"/>
        <v>2258</v>
      </c>
    </row>
    <row r="8" spans="1:8" x14ac:dyDescent="0.3">
      <c r="A8" s="8" t="s">
        <v>38</v>
      </c>
      <c r="B8" s="4">
        <v>374</v>
      </c>
      <c r="C8" s="4">
        <v>860</v>
      </c>
      <c r="D8" s="4">
        <v>26</v>
      </c>
      <c r="E8" s="4">
        <f t="shared" si="1"/>
        <v>29.682539682539684</v>
      </c>
      <c r="F8" s="4">
        <f t="shared" si="2"/>
        <v>68.253968253968253</v>
      </c>
      <c r="G8" s="4">
        <f t="shared" si="3"/>
        <v>2.0634920634920633</v>
      </c>
      <c r="H8" s="4">
        <f t="shared" si="4"/>
        <v>1260</v>
      </c>
    </row>
    <row r="9" spans="1:8" x14ac:dyDescent="0.3">
      <c r="A9" s="8" t="s">
        <v>39</v>
      </c>
      <c r="B9" s="4">
        <v>419</v>
      </c>
      <c r="C9" s="4">
        <v>949</v>
      </c>
      <c r="D9" s="4">
        <v>43</v>
      </c>
      <c r="E9" s="4">
        <f t="shared" si="1"/>
        <v>29.695251594613747</v>
      </c>
      <c r="F9" s="4">
        <f t="shared" si="2"/>
        <v>67.257264351523744</v>
      </c>
      <c r="G9" s="4">
        <f t="shared" si="3"/>
        <v>3.047484053862509</v>
      </c>
      <c r="H9" s="4">
        <f t="shared" si="4"/>
        <v>1411</v>
      </c>
    </row>
    <row r="10" spans="1:8" x14ac:dyDescent="0.3">
      <c r="A10" s="8" t="s">
        <v>40</v>
      </c>
      <c r="B10" s="4">
        <v>170</v>
      </c>
      <c r="C10" s="4">
        <v>278</v>
      </c>
      <c r="D10" s="4">
        <v>15</v>
      </c>
      <c r="E10" s="4">
        <f t="shared" si="1"/>
        <v>36.717062634989198</v>
      </c>
      <c r="F10" s="4">
        <f t="shared" si="2"/>
        <v>60.043196544276455</v>
      </c>
      <c r="G10" s="4">
        <f t="shared" si="3"/>
        <v>3.2397408207343417</v>
      </c>
      <c r="H10" s="4">
        <f t="shared" si="4"/>
        <v>463</v>
      </c>
    </row>
    <row r="11" spans="1:8" x14ac:dyDescent="0.3">
      <c r="A11" s="8" t="s">
        <v>41</v>
      </c>
      <c r="B11" s="4">
        <v>289</v>
      </c>
      <c r="C11" s="4">
        <v>625</v>
      </c>
      <c r="D11" s="4">
        <v>15</v>
      </c>
      <c r="E11" s="4">
        <f t="shared" si="1"/>
        <v>31.108719052744888</v>
      </c>
      <c r="F11" s="4">
        <f t="shared" si="2"/>
        <v>67.276641550053824</v>
      </c>
      <c r="G11" s="4">
        <f t="shared" si="3"/>
        <v>1.6146393972012916</v>
      </c>
      <c r="H11" s="4">
        <f t="shared" si="4"/>
        <v>929</v>
      </c>
    </row>
    <row r="12" spans="1:8" x14ac:dyDescent="0.3">
      <c r="A12" s="8" t="s">
        <v>42</v>
      </c>
      <c r="B12" s="4">
        <v>3794</v>
      </c>
      <c r="C12" s="4">
        <v>7120</v>
      </c>
      <c r="D12" s="4">
        <v>310</v>
      </c>
      <c r="E12" s="4">
        <f t="shared" si="1"/>
        <v>33.802565930149683</v>
      </c>
      <c r="F12" s="4">
        <f t="shared" si="2"/>
        <v>63.435495367070558</v>
      </c>
      <c r="G12" s="4">
        <f t="shared" si="3"/>
        <v>2.7619387027797577</v>
      </c>
      <c r="H12" s="4">
        <f t="shared" si="4"/>
        <v>11224</v>
      </c>
    </row>
    <row r="13" spans="1:8" x14ac:dyDescent="0.3">
      <c r="A13" s="8" t="s">
        <v>43</v>
      </c>
      <c r="B13" s="4">
        <v>774</v>
      </c>
      <c r="C13" s="4">
        <v>1627</v>
      </c>
      <c r="D13" s="4">
        <v>100</v>
      </c>
      <c r="E13" s="4">
        <f t="shared" si="1"/>
        <v>30.947620951619353</v>
      </c>
      <c r="F13" s="4">
        <f t="shared" si="2"/>
        <v>65.053978408636553</v>
      </c>
      <c r="G13" s="4">
        <f t="shared" si="3"/>
        <v>3.9984006397441028</v>
      </c>
      <c r="H13" s="4">
        <f t="shared" si="4"/>
        <v>2501</v>
      </c>
    </row>
    <row r="14" spans="1:8" x14ac:dyDescent="0.3">
      <c r="A14" s="8" t="s">
        <v>44</v>
      </c>
      <c r="B14" s="4">
        <v>4158</v>
      </c>
      <c r="C14" s="4">
        <v>8599</v>
      </c>
      <c r="D14" s="4">
        <v>319</v>
      </c>
      <c r="E14" s="4">
        <f t="shared" si="1"/>
        <v>31.798715203426127</v>
      </c>
      <c r="F14" s="4">
        <f t="shared" si="2"/>
        <v>65.76170082594065</v>
      </c>
      <c r="G14" s="4">
        <f t="shared" si="3"/>
        <v>2.4395839706332212</v>
      </c>
      <c r="H14" s="4">
        <f t="shared" si="4"/>
        <v>13076</v>
      </c>
    </row>
    <row r="15" spans="1:8" x14ac:dyDescent="0.3">
      <c r="A15" s="8" t="s">
        <v>45</v>
      </c>
      <c r="B15" s="4">
        <v>529</v>
      </c>
      <c r="C15" s="4">
        <v>1072</v>
      </c>
      <c r="D15" s="4">
        <v>49</v>
      </c>
      <c r="E15" s="4">
        <f t="shared" si="1"/>
        <v>32.060606060606062</v>
      </c>
      <c r="F15" s="4">
        <f t="shared" si="2"/>
        <v>64.969696969696969</v>
      </c>
      <c r="G15" s="4">
        <f t="shared" si="3"/>
        <v>2.9696969696969697</v>
      </c>
      <c r="H15" s="4">
        <f t="shared" si="4"/>
        <v>1650</v>
      </c>
    </row>
    <row r="16" spans="1:8" x14ac:dyDescent="0.3">
      <c r="A16" s="8" t="s">
        <v>46</v>
      </c>
      <c r="B16" s="4">
        <v>572</v>
      </c>
      <c r="C16" s="4">
        <v>1259</v>
      </c>
      <c r="D16" s="4">
        <v>34</v>
      </c>
      <c r="E16" s="4">
        <f t="shared" si="1"/>
        <v>30.67024128686327</v>
      </c>
      <c r="F16" s="4">
        <f t="shared" si="2"/>
        <v>67.506702412868634</v>
      </c>
      <c r="G16" s="4">
        <f t="shared" si="3"/>
        <v>1.8230563002680964</v>
      </c>
      <c r="H16" s="4">
        <f t="shared" si="4"/>
        <v>1865</v>
      </c>
    </row>
    <row r="17" spans="1:8" x14ac:dyDescent="0.3">
      <c r="A17" s="8" t="s">
        <v>47</v>
      </c>
      <c r="B17" s="4">
        <v>586</v>
      </c>
      <c r="C17" s="4">
        <v>1182</v>
      </c>
      <c r="D17" s="4">
        <v>31</v>
      </c>
      <c r="E17" s="4">
        <f t="shared" si="1"/>
        <v>32.573652028904945</v>
      </c>
      <c r="F17" s="4">
        <f t="shared" si="2"/>
        <v>65.703168426903829</v>
      </c>
      <c r="G17" s="4">
        <f t="shared" si="3"/>
        <v>1.7231795441912174</v>
      </c>
      <c r="H17" s="4">
        <f t="shared" si="4"/>
        <v>1799</v>
      </c>
    </row>
    <row r="18" spans="1:8" x14ac:dyDescent="0.3">
      <c r="A18" s="8" t="s">
        <v>48</v>
      </c>
      <c r="B18" s="4">
        <v>587</v>
      </c>
      <c r="C18" s="4">
        <v>1126</v>
      </c>
      <c r="D18" s="4">
        <v>35</v>
      </c>
      <c r="E18" s="4">
        <f t="shared" si="1"/>
        <v>33.581235697940507</v>
      </c>
      <c r="F18" s="4">
        <f t="shared" si="2"/>
        <v>64.416475972540042</v>
      </c>
      <c r="G18" s="4">
        <f t="shared" si="3"/>
        <v>2.0022883295194509</v>
      </c>
      <c r="H18" s="4">
        <f t="shared" si="4"/>
        <v>1748</v>
      </c>
    </row>
    <row r="19" spans="1:8" x14ac:dyDescent="0.3">
      <c r="A19" s="8" t="s">
        <v>49</v>
      </c>
      <c r="B19" s="4">
        <v>516</v>
      </c>
      <c r="C19" s="4">
        <v>1104</v>
      </c>
      <c r="D19" s="4">
        <v>43</v>
      </c>
      <c r="E19" s="4">
        <f t="shared" si="1"/>
        <v>31.028262176788935</v>
      </c>
      <c r="F19" s="4">
        <f t="shared" si="2"/>
        <v>66.386049308478661</v>
      </c>
      <c r="G19" s="4">
        <f t="shared" si="3"/>
        <v>2.5856885147324116</v>
      </c>
      <c r="H19" s="4">
        <f t="shared" si="4"/>
        <v>1663</v>
      </c>
    </row>
    <row r="20" spans="1:8" x14ac:dyDescent="0.3">
      <c r="A20" s="8" t="s">
        <v>50</v>
      </c>
      <c r="B20" s="4">
        <v>464</v>
      </c>
      <c r="C20" s="4">
        <v>1018</v>
      </c>
      <c r="D20" s="4">
        <v>30</v>
      </c>
      <c r="E20" s="4">
        <f t="shared" si="1"/>
        <v>30.687830687830687</v>
      </c>
      <c r="F20" s="4">
        <f t="shared" si="2"/>
        <v>67.328042328042329</v>
      </c>
      <c r="G20" s="4">
        <f t="shared" si="3"/>
        <v>1.984126984126984</v>
      </c>
      <c r="H20" s="4">
        <f t="shared" si="4"/>
        <v>1512</v>
      </c>
    </row>
    <row r="21" spans="1:8" x14ac:dyDescent="0.3">
      <c r="A21" s="8" t="s">
        <v>51</v>
      </c>
      <c r="B21" s="4">
        <v>362</v>
      </c>
      <c r="C21" s="4">
        <v>621</v>
      </c>
      <c r="D21" s="4">
        <v>18</v>
      </c>
      <c r="E21" s="4">
        <f t="shared" si="1"/>
        <v>36.163836163836166</v>
      </c>
      <c r="F21" s="4">
        <f t="shared" si="2"/>
        <v>62.037962037962032</v>
      </c>
      <c r="G21" s="4">
        <f t="shared" si="3"/>
        <v>1.7982017982017984</v>
      </c>
      <c r="H21" s="4">
        <f t="shared" si="4"/>
        <v>1001</v>
      </c>
    </row>
    <row r="22" spans="1:8" x14ac:dyDescent="0.3">
      <c r="A22" s="8" t="s">
        <v>52</v>
      </c>
      <c r="B22" s="4">
        <v>471</v>
      </c>
      <c r="C22" s="4">
        <v>1093</v>
      </c>
      <c r="D22" s="4">
        <v>27</v>
      </c>
      <c r="E22" s="4">
        <f t="shared" si="1"/>
        <v>29.604022627278443</v>
      </c>
      <c r="F22" s="4">
        <f t="shared" si="2"/>
        <v>68.69893148962916</v>
      </c>
      <c r="G22" s="4">
        <f t="shared" si="3"/>
        <v>1.6970458830923949</v>
      </c>
      <c r="H22" s="4">
        <f t="shared" si="4"/>
        <v>1591</v>
      </c>
    </row>
    <row r="23" spans="1:8" x14ac:dyDescent="0.3">
      <c r="A23" s="8" t="s">
        <v>53</v>
      </c>
      <c r="B23" s="4">
        <v>472</v>
      </c>
      <c r="C23" s="4">
        <v>994</v>
      </c>
      <c r="D23" s="4">
        <v>33</v>
      </c>
      <c r="E23" s="4">
        <f t="shared" si="1"/>
        <v>31.487658438959304</v>
      </c>
      <c r="F23" s="4">
        <f t="shared" si="2"/>
        <v>66.310873915943958</v>
      </c>
      <c r="G23" s="4">
        <f t="shared" si="3"/>
        <v>2.2014676450967312</v>
      </c>
      <c r="H23" s="4">
        <f t="shared" si="4"/>
        <v>1499</v>
      </c>
    </row>
    <row r="24" spans="1:8" ht="17.25" thickBot="1" x14ac:dyDescent="0.35">
      <c r="A24" s="43" t="s">
        <v>72</v>
      </c>
      <c r="B24" s="29">
        <v>4</v>
      </c>
      <c r="C24" s="29">
        <v>1</v>
      </c>
      <c r="D24" s="29">
        <v>0</v>
      </c>
      <c r="E24" s="29">
        <f t="shared" si="1"/>
        <v>80</v>
      </c>
      <c r="F24" s="29">
        <f t="shared" si="2"/>
        <v>20</v>
      </c>
      <c r="G24" s="29">
        <f t="shared" si="3"/>
        <v>0</v>
      </c>
      <c r="H24" s="29">
        <f t="shared" si="4"/>
        <v>5</v>
      </c>
    </row>
    <row r="25" spans="1:8" x14ac:dyDescent="0.3">
      <c r="A25" s="42" t="s">
        <v>21</v>
      </c>
      <c r="B25" s="38">
        <f>SUM(B3:B24)</f>
        <v>25653</v>
      </c>
      <c r="C25" s="38">
        <f t="shared" ref="C25:D25" si="5">SUM(C3:C24)</f>
        <v>51085</v>
      </c>
      <c r="D25" s="38">
        <f t="shared" si="5"/>
        <v>1952</v>
      </c>
      <c r="E25" s="38">
        <f t="shared" si="1"/>
        <v>32.600076248570339</v>
      </c>
      <c r="F25" s="38">
        <f t="shared" si="2"/>
        <v>64.919303596390904</v>
      </c>
      <c r="G25" s="38">
        <f t="shared" si="3"/>
        <v>2.4806201550387597</v>
      </c>
      <c r="H25" s="38">
        <f t="shared" si="4"/>
        <v>78690</v>
      </c>
    </row>
    <row r="28" spans="1:8" x14ac:dyDescent="0.3">
      <c r="B28" s="14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143DB-9982-45A6-89FA-2153AFF2B682}">
  <dimension ref="A1:K25"/>
  <sheetViews>
    <sheetView workbookViewId="0">
      <selection activeCell="A7" sqref="A7"/>
    </sheetView>
  </sheetViews>
  <sheetFormatPr defaultRowHeight="16.5" x14ac:dyDescent="0.3"/>
  <cols>
    <col min="1" max="1" width="60" bestFit="1" customWidth="1"/>
    <col min="2" max="2" width="7.375" bestFit="1" customWidth="1"/>
    <col min="3" max="3" width="8.875" bestFit="1" customWidth="1"/>
    <col min="4" max="4" width="11.875" bestFit="1" customWidth="1"/>
    <col min="5" max="5" width="7.375" bestFit="1" customWidth="1"/>
    <col min="6" max="6" width="8.875" bestFit="1" customWidth="1"/>
    <col min="7" max="7" width="11.875" bestFit="1" customWidth="1"/>
    <col min="10" max="10" width="11.125" customWidth="1"/>
  </cols>
  <sheetData>
    <row r="1" spans="1:11" x14ac:dyDescent="0.3">
      <c r="A1" s="31" t="s">
        <v>22</v>
      </c>
      <c r="B1" s="40" t="s">
        <v>61</v>
      </c>
      <c r="C1" s="40"/>
      <c r="D1" s="40"/>
      <c r="E1" s="40" t="s">
        <v>32</v>
      </c>
      <c r="F1" s="40"/>
      <c r="G1" s="40"/>
      <c r="H1" s="41" t="s">
        <v>68</v>
      </c>
      <c r="I1" s="41"/>
      <c r="J1" s="41"/>
    </row>
    <row r="2" spans="1:11" x14ac:dyDescent="0.3">
      <c r="A2" s="18"/>
      <c r="B2" s="11" t="s">
        <v>62</v>
      </c>
      <c r="C2" s="11" t="s">
        <v>63</v>
      </c>
      <c r="D2" s="11" t="s">
        <v>59</v>
      </c>
      <c r="E2" s="11" t="s">
        <v>62</v>
      </c>
      <c r="F2" s="11" t="s">
        <v>63</v>
      </c>
      <c r="G2" s="11" t="s">
        <v>59</v>
      </c>
      <c r="H2" s="13" t="s">
        <v>62</v>
      </c>
      <c r="I2" s="13" t="s">
        <v>63</v>
      </c>
      <c r="J2" s="13" t="s">
        <v>59</v>
      </c>
      <c r="K2" s="13" t="s">
        <v>87</v>
      </c>
    </row>
    <row r="3" spans="1:11" x14ac:dyDescent="0.3">
      <c r="A3" s="1" t="s">
        <v>0</v>
      </c>
      <c r="B3" s="3">
        <v>229</v>
      </c>
      <c r="C3" s="3">
        <v>2037</v>
      </c>
      <c r="D3" s="3">
        <v>49</v>
      </c>
      <c r="E3" s="4">
        <v>9.8920086393088553</v>
      </c>
      <c r="F3" s="4">
        <v>87.991360691144706</v>
      </c>
      <c r="G3" s="4">
        <v>2.1166306695464363</v>
      </c>
      <c r="H3" s="4">
        <v>22.459893048128343</v>
      </c>
      <c r="I3" s="4">
        <v>12.9783693843594</v>
      </c>
      <c r="J3" s="4">
        <v>308.33333333333337</v>
      </c>
      <c r="K3" s="3">
        <v>2315</v>
      </c>
    </row>
    <row r="4" spans="1:11" x14ac:dyDescent="0.3">
      <c r="A4" s="1" t="s">
        <v>1</v>
      </c>
      <c r="B4" s="3">
        <v>800</v>
      </c>
      <c r="C4" s="3">
        <v>2500</v>
      </c>
      <c r="D4" s="3">
        <v>82</v>
      </c>
      <c r="E4" s="4">
        <v>23.654642223536367</v>
      </c>
      <c r="F4" s="4">
        <v>73.920756948551158</v>
      </c>
      <c r="G4" s="4">
        <v>2.424600827912478</v>
      </c>
      <c r="H4" s="4">
        <v>0.50251256281407031</v>
      </c>
      <c r="I4" s="4">
        <v>9.0274749236807672</v>
      </c>
      <c r="J4" s="4">
        <v>95.238095238095227</v>
      </c>
      <c r="K4" s="3">
        <v>3382</v>
      </c>
    </row>
    <row r="5" spans="1:11" x14ac:dyDescent="0.3">
      <c r="A5" s="1" t="s">
        <v>2</v>
      </c>
      <c r="B5" s="3">
        <v>2563</v>
      </c>
      <c r="C5" s="3">
        <v>5423</v>
      </c>
      <c r="D5" s="3">
        <v>528</v>
      </c>
      <c r="E5" s="4">
        <v>30.103359173126616</v>
      </c>
      <c r="F5" s="4">
        <v>63.695090439276484</v>
      </c>
      <c r="G5" s="4">
        <v>6.2015503875968996</v>
      </c>
      <c r="H5" s="4">
        <v>8.9247768805779852</v>
      </c>
      <c r="I5" s="4">
        <v>6.25</v>
      </c>
      <c r="J5" s="4">
        <v>191.71270718232046</v>
      </c>
      <c r="K5" s="3">
        <v>8514</v>
      </c>
    </row>
    <row r="6" spans="1:11" x14ac:dyDescent="0.3">
      <c r="A6" s="1" t="s">
        <v>3</v>
      </c>
      <c r="B6" s="3">
        <v>1014</v>
      </c>
      <c r="C6" s="3">
        <v>981</v>
      </c>
      <c r="D6" s="3">
        <v>46</v>
      </c>
      <c r="E6" s="4">
        <v>49.681528662420384</v>
      </c>
      <c r="F6" s="4">
        <v>48.064674179323866</v>
      </c>
      <c r="G6" s="4">
        <v>2.253797158255757</v>
      </c>
      <c r="H6" s="4">
        <v>-9.852216748768472E-2</v>
      </c>
      <c r="I6" s="4">
        <v>-0.40609137055837563</v>
      </c>
      <c r="J6" s="4">
        <v>84</v>
      </c>
      <c r="K6" s="3">
        <v>2041</v>
      </c>
    </row>
    <row r="7" spans="1:11" x14ac:dyDescent="0.3">
      <c r="A7" s="1" t="s">
        <v>4</v>
      </c>
      <c r="B7" s="3">
        <v>927</v>
      </c>
      <c r="C7" s="3">
        <v>1289</v>
      </c>
      <c r="D7" s="3">
        <v>87</v>
      </c>
      <c r="E7" s="4">
        <v>40.251845419018672</v>
      </c>
      <c r="F7" s="4">
        <v>55.970473295701261</v>
      </c>
      <c r="G7" s="4">
        <v>3.7776812852800696</v>
      </c>
      <c r="H7" s="4">
        <v>-6.1740890688259107</v>
      </c>
      <c r="I7" s="4">
        <v>-4.4477390659747966</v>
      </c>
      <c r="J7" s="4">
        <v>74</v>
      </c>
      <c r="K7" s="3">
        <v>2303</v>
      </c>
    </row>
    <row r="8" spans="1:11" x14ac:dyDescent="0.3">
      <c r="A8" s="1" t="s">
        <v>5</v>
      </c>
      <c r="B8" s="3">
        <v>3139</v>
      </c>
      <c r="C8" s="3">
        <v>3954</v>
      </c>
      <c r="D8" s="3">
        <v>177</v>
      </c>
      <c r="E8" s="4">
        <v>43.177441540577718</v>
      </c>
      <c r="F8" s="4">
        <v>54.3878954607978</v>
      </c>
      <c r="G8" s="4">
        <v>2.4346629986244839</v>
      </c>
      <c r="H8" s="4">
        <v>14.813460131675201</v>
      </c>
      <c r="I8" s="4">
        <v>12.649572649572649</v>
      </c>
      <c r="J8" s="4">
        <v>261.22448979591837</v>
      </c>
      <c r="K8" s="3">
        <v>7270</v>
      </c>
    </row>
    <row r="9" spans="1:11" x14ac:dyDescent="0.3">
      <c r="A9" s="1" t="s">
        <v>6</v>
      </c>
      <c r="B9" s="3">
        <v>1940</v>
      </c>
      <c r="C9" s="3">
        <v>792</v>
      </c>
      <c r="D9" s="3">
        <v>72</v>
      </c>
      <c r="E9" s="4">
        <v>69.186875891583455</v>
      </c>
      <c r="F9" s="4">
        <v>28.245363766048502</v>
      </c>
      <c r="G9" s="4">
        <v>2.5677603423680457</v>
      </c>
      <c r="H9" s="4">
        <v>26.219908913467794</v>
      </c>
      <c r="I9" s="4">
        <v>5.0397877984084882</v>
      </c>
      <c r="J9" s="4">
        <v>44</v>
      </c>
      <c r="K9" s="3">
        <v>2804</v>
      </c>
    </row>
    <row r="10" spans="1:11" x14ac:dyDescent="0.3">
      <c r="A10" s="1" t="s">
        <v>7</v>
      </c>
      <c r="B10" s="3">
        <v>84</v>
      </c>
      <c r="C10" s="3">
        <v>226</v>
      </c>
      <c r="D10" s="3">
        <v>11</v>
      </c>
      <c r="E10" s="4">
        <v>26.168224299065418</v>
      </c>
      <c r="F10" s="4">
        <v>70.404984423676012</v>
      </c>
      <c r="G10" s="4">
        <v>3.4267912772585665</v>
      </c>
      <c r="H10" s="4">
        <v>61.53846153846154</v>
      </c>
      <c r="I10" s="4">
        <v>-3.0042918454935621</v>
      </c>
      <c r="J10" s="4">
        <v>83.333333333333343</v>
      </c>
      <c r="K10" s="3">
        <v>321</v>
      </c>
    </row>
    <row r="11" spans="1:11" x14ac:dyDescent="0.3">
      <c r="A11" s="1" t="s">
        <v>8</v>
      </c>
      <c r="B11" s="3">
        <v>1676</v>
      </c>
      <c r="C11" s="3">
        <v>845</v>
      </c>
      <c r="D11" s="3">
        <v>32</v>
      </c>
      <c r="E11" s="4">
        <v>65.648256952604783</v>
      </c>
      <c r="F11" s="4">
        <v>33.098315707011359</v>
      </c>
      <c r="G11" s="4">
        <v>1.2534273403838621</v>
      </c>
      <c r="H11" s="4">
        <v>5.342551854179761</v>
      </c>
      <c r="I11" s="4">
        <v>10.313315926892951</v>
      </c>
      <c r="J11" s="4">
        <v>39.130434782608695</v>
      </c>
      <c r="K11" s="3">
        <v>2553</v>
      </c>
    </row>
    <row r="12" spans="1:11" x14ac:dyDescent="0.3">
      <c r="A12" s="1" t="s">
        <v>9</v>
      </c>
      <c r="B12" s="3">
        <v>574</v>
      </c>
      <c r="C12" s="3">
        <v>1690</v>
      </c>
      <c r="D12" s="3">
        <v>65</v>
      </c>
      <c r="E12" s="4">
        <v>24.645770717045941</v>
      </c>
      <c r="F12" s="4">
        <v>72.563331902103911</v>
      </c>
      <c r="G12" s="4">
        <v>2.7908973808501503</v>
      </c>
      <c r="H12" s="4">
        <v>24.782608695652176</v>
      </c>
      <c r="I12" s="4">
        <v>8.3333333333333321</v>
      </c>
      <c r="J12" s="4">
        <v>225</v>
      </c>
      <c r="K12" s="3">
        <v>2329</v>
      </c>
    </row>
    <row r="13" spans="1:11" x14ac:dyDescent="0.3">
      <c r="A13" s="1" t="s">
        <v>10</v>
      </c>
      <c r="B13" s="3">
        <v>1142</v>
      </c>
      <c r="C13" s="3">
        <v>2721</v>
      </c>
      <c r="D13" s="3">
        <v>78</v>
      </c>
      <c r="E13" s="4">
        <v>28.977416899264146</v>
      </c>
      <c r="F13" s="4">
        <v>69.043390002537436</v>
      </c>
      <c r="G13" s="4">
        <v>1.9791930981984267</v>
      </c>
      <c r="H13" s="4">
        <v>0.43975373790677225</v>
      </c>
      <c r="I13" s="4">
        <v>3.0681818181818183</v>
      </c>
      <c r="J13" s="4">
        <v>44.444444444444443</v>
      </c>
      <c r="K13" s="3">
        <v>3941</v>
      </c>
    </row>
    <row r="14" spans="1:11" x14ac:dyDescent="0.3">
      <c r="A14" s="1" t="s">
        <v>11</v>
      </c>
      <c r="B14" s="3">
        <v>943</v>
      </c>
      <c r="C14" s="3">
        <v>4850</v>
      </c>
      <c r="D14" s="3">
        <v>104</v>
      </c>
      <c r="E14" s="4">
        <v>15.99118195692725</v>
      </c>
      <c r="F14" s="4">
        <v>82.245209428522983</v>
      </c>
      <c r="G14" s="4">
        <v>1.7636086145497709</v>
      </c>
      <c r="H14" s="4">
        <v>22.786458333333336</v>
      </c>
      <c r="I14" s="4">
        <v>13.529962546816479</v>
      </c>
      <c r="J14" s="4">
        <v>108</v>
      </c>
      <c r="K14" s="3">
        <v>5897</v>
      </c>
    </row>
    <row r="15" spans="1:11" x14ac:dyDescent="0.3">
      <c r="A15" s="1" t="s">
        <v>12</v>
      </c>
      <c r="B15" s="3">
        <v>1671</v>
      </c>
      <c r="C15" s="3">
        <v>5937</v>
      </c>
      <c r="D15" s="3">
        <v>103</v>
      </c>
      <c r="E15" s="4">
        <v>21.67034107119699</v>
      </c>
      <c r="F15" s="4">
        <v>76.993904811308525</v>
      </c>
      <c r="G15" s="4">
        <v>1.3357541174944885</v>
      </c>
      <c r="H15" s="4">
        <v>4.0473225404732256</v>
      </c>
      <c r="I15" s="4">
        <v>-0.41932237504193226</v>
      </c>
      <c r="J15" s="4">
        <v>53.731343283582092</v>
      </c>
      <c r="K15" s="3">
        <v>7711</v>
      </c>
    </row>
    <row r="16" spans="1:11" x14ac:dyDescent="0.3">
      <c r="A16" s="1" t="s">
        <v>13</v>
      </c>
      <c r="B16" s="3">
        <v>662</v>
      </c>
      <c r="C16" s="3">
        <v>2318</v>
      </c>
      <c r="D16" s="3">
        <v>52</v>
      </c>
      <c r="E16" s="4">
        <v>21.83377308707124</v>
      </c>
      <c r="F16" s="4">
        <v>76.451187335092357</v>
      </c>
      <c r="G16" s="4">
        <v>1.7150395778364116</v>
      </c>
      <c r="H16" s="4">
        <v>3.4375000000000004</v>
      </c>
      <c r="I16" s="4">
        <v>0.38977912516240792</v>
      </c>
      <c r="J16" s="4">
        <v>85.714285714285708</v>
      </c>
      <c r="K16" s="3">
        <v>3032</v>
      </c>
    </row>
    <row r="17" spans="1:11" x14ac:dyDescent="0.3">
      <c r="A17" s="1" t="s">
        <v>14</v>
      </c>
      <c r="B17" s="3">
        <v>276</v>
      </c>
      <c r="C17" s="3">
        <v>698</v>
      </c>
      <c r="D17" s="3">
        <v>31</v>
      </c>
      <c r="E17" s="4">
        <v>27.46268656716418</v>
      </c>
      <c r="F17" s="4">
        <v>69.452736318407958</v>
      </c>
      <c r="G17" s="4">
        <v>3.0845771144278609</v>
      </c>
      <c r="H17" s="4">
        <v>1.4705882352941175</v>
      </c>
      <c r="I17" s="4">
        <v>-5.2917232021709637</v>
      </c>
      <c r="J17" s="4">
        <v>244.44444444444446</v>
      </c>
      <c r="K17" s="3">
        <v>1005</v>
      </c>
    </row>
    <row r="18" spans="1:11" x14ac:dyDescent="0.3">
      <c r="A18" s="1" t="s">
        <v>15</v>
      </c>
      <c r="B18" s="3">
        <v>717</v>
      </c>
      <c r="C18" s="3">
        <v>1996</v>
      </c>
      <c r="D18" s="3">
        <v>50</v>
      </c>
      <c r="E18" s="4">
        <v>25.950054288816503</v>
      </c>
      <c r="F18" s="4">
        <v>72.240318494390152</v>
      </c>
      <c r="G18" s="4">
        <v>1.8096272167933407</v>
      </c>
      <c r="H18" s="4">
        <v>-1.103448275862069</v>
      </c>
      <c r="I18" s="4">
        <v>4.2297650130548297</v>
      </c>
      <c r="J18" s="4">
        <v>127.27272727272727</v>
      </c>
      <c r="K18" s="3">
        <v>2763</v>
      </c>
    </row>
    <row r="19" spans="1:11" x14ac:dyDescent="0.3">
      <c r="A19" s="1" t="s">
        <v>16</v>
      </c>
      <c r="B19" s="3">
        <v>1614</v>
      </c>
      <c r="C19" s="3">
        <v>2572</v>
      </c>
      <c r="D19" s="3">
        <v>105</v>
      </c>
      <c r="E19" s="4">
        <v>37.613609881146587</v>
      </c>
      <c r="F19" s="4">
        <v>59.939408063388491</v>
      </c>
      <c r="G19" s="4">
        <v>2.4469820554649266</v>
      </c>
      <c r="H19" s="4">
        <v>3.9278815196394077</v>
      </c>
      <c r="I19" s="4">
        <v>2.1445591739475778</v>
      </c>
      <c r="J19" s="4">
        <v>105.88235294117648</v>
      </c>
      <c r="K19" s="3">
        <v>4291</v>
      </c>
    </row>
    <row r="20" spans="1:11" x14ac:dyDescent="0.3">
      <c r="A20" s="1" t="s">
        <v>17</v>
      </c>
      <c r="B20" s="3">
        <v>748</v>
      </c>
      <c r="C20" s="3">
        <v>2172</v>
      </c>
      <c r="D20" s="3">
        <v>46</v>
      </c>
      <c r="E20" s="4">
        <v>25.219150370869858</v>
      </c>
      <c r="F20" s="4">
        <v>73.229939312204991</v>
      </c>
      <c r="G20" s="4">
        <v>1.5509103169251517</v>
      </c>
      <c r="H20" s="4">
        <v>10.1620029455081</v>
      </c>
      <c r="I20" s="4">
        <v>-1.0928961748633881</v>
      </c>
      <c r="J20" s="4">
        <v>283.33333333333337</v>
      </c>
      <c r="K20" s="3">
        <v>2966</v>
      </c>
    </row>
    <row r="21" spans="1:11" x14ac:dyDescent="0.3">
      <c r="A21" s="1" t="s">
        <v>18</v>
      </c>
      <c r="B21" s="3">
        <v>1031</v>
      </c>
      <c r="C21" s="3">
        <v>1642</v>
      </c>
      <c r="D21" s="3">
        <v>20</v>
      </c>
      <c r="E21" s="4">
        <v>38.284441143705905</v>
      </c>
      <c r="F21" s="4">
        <v>60.972892684738213</v>
      </c>
      <c r="G21" s="4">
        <v>0.74266617155588566</v>
      </c>
      <c r="H21" s="4">
        <v>3.5140562248995986</v>
      </c>
      <c r="I21" s="4">
        <v>1.9242706393544382</v>
      </c>
      <c r="J21" s="4">
        <v>122.22222222222223</v>
      </c>
      <c r="K21" s="3">
        <v>2693</v>
      </c>
    </row>
    <row r="22" spans="1:11" x14ac:dyDescent="0.3">
      <c r="A22" s="1" t="s">
        <v>19</v>
      </c>
      <c r="B22" s="3">
        <v>774</v>
      </c>
      <c r="C22" s="3">
        <v>3355</v>
      </c>
      <c r="D22" s="3">
        <v>67</v>
      </c>
      <c r="E22" s="4">
        <v>18.446139180171592</v>
      </c>
      <c r="F22" s="4">
        <v>79.957102001906577</v>
      </c>
      <c r="G22" s="4">
        <v>1.5967588179218304</v>
      </c>
      <c r="H22" s="4">
        <v>17.80821917808219</v>
      </c>
      <c r="I22" s="4">
        <v>9.3902836648190409</v>
      </c>
      <c r="J22" s="4">
        <v>86.111111111111114</v>
      </c>
      <c r="K22" s="3">
        <v>4196</v>
      </c>
    </row>
    <row r="23" spans="1:11" x14ac:dyDescent="0.3">
      <c r="A23" s="1" t="s">
        <v>20</v>
      </c>
      <c r="B23" s="3">
        <v>2293</v>
      </c>
      <c r="C23" s="3">
        <v>3086</v>
      </c>
      <c r="D23" s="3">
        <v>116</v>
      </c>
      <c r="E23" s="4">
        <v>41.728844404003638</v>
      </c>
      <c r="F23" s="4">
        <v>56.16014558689718</v>
      </c>
      <c r="G23" s="4">
        <v>2.1110100090991812</v>
      </c>
      <c r="H23" s="4">
        <v>-7.1283920615633862</v>
      </c>
      <c r="I23" s="4">
        <v>0.68515497553017946</v>
      </c>
      <c r="J23" s="4">
        <v>182.92682926829269</v>
      </c>
      <c r="K23" s="3">
        <v>5495</v>
      </c>
    </row>
    <row r="24" spans="1:11" ht="17.25" thickBot="1" x14ac:dyDescent="0.35">
      <c r="A24" s="27" t="s">
        <v>23</v>
      </c>
      <c r="B24" s="28">
        <v>250</v>
      </c>
      <c r="C24" s="28">
        <v>583</v>
      </c>
      <c r="D24" s="28">
        <v>35</v>
      </c>
      <c r="E24" s="29">
        <v>28.801843317972349</v>
      </c>
      <c r="F24" s="29">
        <v>67.165898617511516</v>
      </c>
      <c r="G24" s="29">
        <v>4.032258064516129</v>
      </c>
      <c r="H24" s="29">
        <v>-17.218543046357617</v>
      </c>
      <c r="I24" s="29">
        <v>-13.501483679525222</v>
      </c>
      <c r="J24" s="29">
        <v>250</v>
      </c>
      <c r="K24" s="28">
        <v>868</v>
      </c>
    </row>
    <row r="25" spans="1:11" x14ac:dyDescent="0.3">
      <c r="A25" s="36" t="s">
        <v>21</v>
      </c>
      <c r="B25" s="37">
        <v>25067</v>
      </c>
      <c r="C25" s="37">
        <v>51667</v>
      </c>
      <c r="D25" s="37">
        <v>1956</v>
      </c>
      <c r="E25" s="38">
        <v>31.855381878256452</v>
      </c>
      <c r="F25" s="38">
        <v>65.658914728682177</v>
      </c>
      <c r="G25" s="38">
        <v>2.4857033930613803</v>
      </c>
      <c r="H25" s="38">
        <v>6.5909767402304711</v>
      </c>
      <c r="I25" s="38">
        <v>4.7523467753380775</v>
      </c>
      <c r="J25" s="38">
        <v>130.93270365997637</v>
      </c>
      <c r="K25" s="37">
        <v>78690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ABA69-8EF1-4614-B513-4DAF81AEBE9A}">
  <dimension ref="A1:M25"/>
  <sheetViews>
    <sheetView workbookViewId="0">
      <selection activeCell="R24" sqref="R24"/>
    </sheetView>
  </sheetViews>
  <sheetFormatPr defaultRowHeight="16.5" x14ac:dyDescent="0.3"/>
  <cols>
    <col min="1" max="1" width="14.75" bestFit="1" customWidth="1"/>
    <col min="2" max="2" width="6.375" customWidth="1"/>
    <col min="3" max="3" width="8" customWidth="1"/>
    <col min="4" max="4" width="6.375" customWidth="1"/>
    <col min="5" max="5" width="11" bestFit="1" customWidth="1"/>
    <col min="6" max="6" width="6.625" customWidth="1"/>
    <col min="7" max="7" width="8.375" customWidth="1"/>
    <col min="8" max="8" width="6" customWidth="1"/>
    <col min="9" max="9" width="11" bestFit="1" customWidth="1"/>
    <col min="10" max="10" width="9.25" bestFit="1" customWidth="1"/>
    <col min="11" max="11" width="9.125" bestFit="1" customWidth="1"/>
    <col min="12" max="12" width="9.25" bestFit="1" customWidth="1"/>
  </cols>
  <sheetData>
    <row r="1" spans="1:13" x14ac:dyDescent="0.3">
      <c r="A1" s="31" t="s">
        <v>54</v>
      </c>
      <c r="B1" s="32" t="s">
        <v>64</v>
      </c>
      <c r="C1" s="32"/>
      <c r="D1" s="32"/>
      <c r="E1" s="32"/>
      <c r="F1" s="32" t="s">
        <v>32</v>
      </c>
      <c r="G1" s="32"/>
      <c r="H1" s="32"/>
      <c r="I1" s="32"/>
      <c r="J1" s="33" t="s">
        <v>69</v>
      </c>
      <c r="K1" s="34"/>
      <c r="L1" s="35"/>
    </row>
    <row r="2" spans="1:13" x14ac:dyDescent="0.3">
      <c r="A2" s="12"/>
      <c r="B2" s="12" t="s">
        <v>65</v>
      </c>
      <c r="C2" s="12" t="s">
        <v>66</v>
      </c>
      <c r="D2" s="12" t="s">
        <v>67</v>
      </c>
      <c r="E2" s="12" t="s">
        <v>59</v>
      </c>
      <c r="F2" s="12" t="s">
        <v>65</v>
      </c>
      <c r="G2" s="12" t="s">
        <v>66</v>
      </c>
      <c r="H2" s="12" t="s">
        <v>67</v>
      </c>
      <c r="I2" s="12" t="s">
        <v>59</v>
      </c>
      <c r="J2" s="12" t="s">
        <v>65</v>
      </c>
      <c r="K2" s="12" t="s">
        <v>66</v>
      </c>
      <c r="L2" s="12" t="s">
        <v>67</v>
      </c>
      <c r="M2" s="12" t="s">
        <v>88</v>
      </c>
    </row>
    <row r="3" spans="1:13" x14ac:dyDescent="0.3">
      <c r="A3" s="3" t="s">
        <v>33</v>
      </c>
      <c r="B3" s="3">
        <v>6149</v>
      </c>
      <c r="C3" s="3">
        <v>12460</v>
      </c>
      <c r="D3" s="3">
        <v>4516</v>
      </c>
      <c r="E3" s="3">
        <v>655</v>
      </c>
      <c r="F3" s="4">
        <v>25.857863751051301</v>
      </c>
      <c r="G3" s="4">
        <v>52.396972245584529</v>
      </c>
      <c r="H3" s="4">
        <v>18.990748528174937</v>
      </c>
      <c r="I3" s="4">
        <v>2.7544154751892349</v>
      </c>
      <c r="J3" s="4">
        <v>16.062665156662892</v>
      </c>
      <c r="K3" s="4">
        <v>2.9411764705882351</v>
      </c>
      <c r="L3" s="4">
        <v>-5.9950041631973354</v>
      </c>
      <c r="M3" s="3">
        <v>23780</v>
      </c>
    </row>
    <row r="4" spans="1:13" x14ac:dyDescent="0.3">
      <c r="A4" s="3" t="s">
        <v>34</v>
      </c>
      <c r="B4" s="3">
        <v>786</v>
      </c>
      <c r="C4" s="3">
        <v>1375</v>
      </c>
      <c r="D4" s="3">
        <v>525</v>
      </c>
      <c r="E4" s="3">
        <v>57</v>
      </c>
      <c r="F4" s="4">
        <v>28.65475756471017</v>
      </c>
      <c r="G4" s="4">
        <v>50.127597520962453</v>
      </c>
      <c r="H4" s="4">
        <v>19.139628144367482</v>
      </c>
      <c r="I4" s="4">
        <v>2.0780167699598979</v>
      </c>
      <c r="J4" s="4">
        <v>3.5573122529644272</v>
      </c>
      <c r="K4" s="4">
        <v>4.9618320610687023</v>
      </c>
      <c r="L4" s="4">
        <v>-9.4827586206896548</v>
      </c>
      <c r="M4" s="3">
        <v>2743</v>
      </c>
    </row>
    <row r="5" spans="1:13" x14ac:dyDescent="0.3">
      <c r="A5" s="3" t="s">
        <v>35</v>
      </c>
      <c r="B5" s="3">
        <v>470</v>
      </c>
      <c r="C5" s="3">
        <v>982</v>
      </c>
      <c r="D5" s="3">
        <v>429</v>
      </c>
      <c r="E5" s="3">
        <v>34</v>
      </c>
      <c r="F5" s="4">
        <v>24.543080939947782</v>
      </c>
      <c r="G5" s="4">
        <v>51.279373368146217</v>
      </c>
      <c r="H5" s="4">
        <v>22.40208877284595</v>
      </c>
      <c r="I5" s="4">
        <v>1.7754569190600522</v>
      </c>
      <c r="J5" s="4">
        <v>14.634146341463413</v>
      </c>
      <c r="K5" s="4">
        <v>6.7391304347826084</v>
      </c>
      <c r="L5" s="4">
        <v>-6.3318777292576414</v>
      </c>
      <c r="M5" s="3">
        <v>1915</v>
      </c>
    </row>
    <row r="6" spans="1:13" x14ac:dyDescent="0.3">
      <c r="A6" s="3" t="s">
        <v>36</v>
      </c>
      <c r="B6" s="3">
        <v>828</v>
      </c>
      <c r="C6" s="3">
        <v>1337</v>
      </c>
      <c r="D6" s="3">
        <v>591</v>
      </c>
      <c r="E6" s="3">
        <v>41</v>
      </c>
      <c r="F6" s="4">
        <v>29.60314622810154</v>
      </c>
      <c r="G6" s="4">
        <v>47.801215588130141</v>
      </c>
      <c r="H6" s="4">
        <v>21.129781909188416</v>
      </c>
      <c r="I6" s="4">
        <v>1.4658562745799071</v>
      </c>
      <c r="J6" s="4">
        <v>9.668874172185431</v>
      </c>
      <c r="K6" s="4">
        <v>3.00462249614792</v>
      </c>
      <c r="L6" s="4">
        <v>-2.9556650246305418</v>
      </c>
      <c r="M6" s="3">
        <v>2797</v>
      </c>
    </row>
    <row r="7" spans="1:13" x14ac:dyDescent="0.3">
      <c r="A7" s="3" t="s">
        <v>37</v>
      </c>
      <c r="B7" s="3">
        <v>664</v>
      </c>
      <c r="C7" s="3">
        <v>1093</v>
      </c>
      <c r="D7" s="3">
        <v>464</v>
      </c>
      <c r="E7" s="3">
        <v>37</v>
      </c>
      <c r="F7" s="4">
        <v>29.40655447298494</v>
      </c>
      <c r="G7" s="4">
        <v>48.405668733392382</v>
      </c>
      <c r="H7" s="4">
        <v>20.549158547387066</v>
      </c>
      <c r="I7" s="4">
        <v>1.6386182462356065</v>
      </c>
      <c r="J7" s="4">
        <v>10.11608623548922</v>
      </c>
      <c r="K7" s="4">
        <v>-3.188662533215235</v>
      </c>
      <c r="L7" s="4">
        <v>-2.3157894736842106</v>
      </c>
      <c r="M7" s="3">
        <v>2258</v>
      </c>
    </row>
    <row r="8" spans="1:13" x14ac:dyDescent="0.3">
      <c r="A8" s="3" t="s">
        <v>38</v>
      </c>
      <c r="B8" s="3">
        <v>361</v>
      </c>
      <c r="C8" s="3">
        <v>621</v>
      </c>
      <c r="D8" s="3">
        <v>252</v>
      </c>
      <c r="E8" s="3">
        <v>26</v>
      </c>
      <c r="F8" s="4">
        <v>28.650793650793648</v>
      </c>
      <c r="G8" s="4">
        <v>49.285714285714292</v>
      </c>
      <c r="H8" s="4">
        <v>20</v>
      </c>
      <c r="I8" s="4">
        <v>2.0634920634920633</v>
      </c>
      <c r="J8" s="4">
        <v>19.933554817275748</v>
      </c>
      <c r="K8" s="4">
        <v>15.64245810055866</v>
      </c>
      <c r="L8" s="4">
        <v>-4.9056603773584913</v>
      </c>
      <c r="M8" s="3">
        <v>1260</v>
      </c>
    </row>
    <row r="9" spans="1:13" x14ac:dyDescent="0.3">
      <c r="A9" s="3" t="s">
        <v>39</v>
      </c>
      <c r="B9" s="3">
        <v>377</v>
      </c>
      <c r="C9" s="3">
        <v>676</v>
      </c>
      <c r="D9" s="3">
        <v>315</v>
      </c>
      <c r="E9" s="3">
        <v>43</v>
      </c>
      <c r="F9" s="4">
        <v>26.71863926293409</v>
      </c>
      <c r="G9" s="4">
        <v>47.909284195605956</v>
      </c>
      <c r="H9" s="4">
        <v>22.32459248759745</v>
      </c>
      <c r="I9" s="4">
        <v>3.047484053862509</v>
      </c>
      <c r="J9" s="4">
        <v>9.5930232558139537</v>
      </c>
      <c r="K9" s="4">
        <v>11.367380560131796</v>
      </c>
      <c r="L9" s="4">
        <v>-8.4302325581395348</v>
      </c>
      <c r="M9" s="3">
        <v>1411</v>
      </c>
    </row>
    <row r="10" spans="1:13" x14ac:dyDescent="0.3">
      <c r="A10" s="3" t="s">
        <v>40</v>
      </c>
      <c r="B10" s="3">
        <v>111</v>
      </c>
      <c r="C10" s="3">
        <v>226</v>
      </c>
      <c r="D10" s="3">
        <v>111</v>
      </c>
      <c r="E10" s="3">
        <v>15</v>
      </c>
      <c r="F10" s="4">
        <v>23.974082073434126</v>
      </c>
      <c r="G10" s="4">
        <v>48.812095032397409</v>
      </c>
      <c r="H10" s="4">
        <v>23.974082073434126</v>
      </c>
      <c r="I10" s="4">
        <v>3.2397408207343417</v>
      </c>
      <c r="J10" s="4">
        <v>29.069767441860467</v>
      </c>
      <c r="K10" s="4">
        <v>6.6037735849056602</v>
      </c>
      <c r="L10" s="4">
        <v>-16.541353383458645</v>
      </c>
      <c r="M10" s="3">
        <v>463</v>
      </c>
    </row>
    <row r="11" spans="1:13" x14ac:dyDescent="0.3">
      <c r="A11" s="3" t="s">
        <v>41</v>
      </c>
      <c r="B11" s="3">
        <v>241</v>
      </c>
      <c r="C11" s="3">
        <v>445</v>
      </c>
      <c r="D11" s="3">
        <v>228</v>
      </c>
      <c r="E11" s="3">
        <v>15</v>
      </c>
      <c r="F11" s="4">
        <v>25.941872981700755</v>
      </c>
      <c r="G11" s="4">
        <v>47.900968783638319</v>
      </c>
      <c r="H11" s="4">
        <v>24.542518837459635</v>
      </c>
      <c r="I11" s="4">
        <v>1.6146393972012916</v>
      </c>
      <c r="J11" s="4">
        <v>28.191489361702125</v>
      </c>
      <c r="K11" s="4">
        <v>7.4879227053140092</v>
      </c>
      <c r="L11" s="4">
        <v>11.219512195121952</v>
      </c>
      <c r="M11" s="3">
        <v>929</v>
      </c>
    </row>
    <row r="12" spans="1:13" x14ac:dyDescent="0.3">
      <c r="A12" s="3" t="s">
        <v>42</v>
      </c>
      <c r="B12" s="3">
        <v>3024</v>
      </c>
      <c r="C12" s="3">
        <v>5596</v>
      </c>
      <c r="D12" s="3">
        <v>2294</v>
      </c>
      <c r="E12" s="3">
        <v>310</v>
      </c>
      <c r="F12" s="4">
        <v>26.942266571632217</v>
      </c>
      <c r="G12" s="4">
        <v>49.857448325017813</v>
      </c>
      <c r="H12" s="4">
        <v>20.438346400570207</v>
      </c>
      <c r="I12" s="4">
        <v>2.7619387027797577</v>
      </c>
      <c r="J12" s="4">
        <v>19.431279620853083</v>
      </c>
      <c r="K12" s="4">
        <v>10.114128295946479</v>
      </c>
      <c r="L12" s="4">
        <v>-5.3239785390012377</v>
      </c>
      <c r="M12" s="3">
        <v>11224</v>
      </c>
    </row>
    <row r="13" spans="1:13" x14ac:dyDescent="0.3">
      <c r="A13" s="3" t="s">
        <v>43</v>
      </c>
      <c r="B13" s="3">
        <v>582</v>
      </c>
      <c r="C13" s="3">
        <v>1211</v>
      </c>
      <c r="D13" s="3">
        <v>608</v>
      </c>
      <c r="E13" s="3">
        <v>100</v>
      </c>
      <c r="F13" s="4">
        <v>23.270691723310676</v>
      </c>
      <c r="G13" s="4">
        <v>48.42063174730108</v>
      </c>
      <c r="H13" s="4">
        <v>24.310275889644142</v>
      </c>
      <c r="I13" s="4">
        <v>3.9984006397441028</v>
      </c>
      <c r="J13" s="4">
        <v>8.3798882681564244</v>
      </c>
      <c r="K13" s="4">
        <v>6.2280701754385968</v>
      </c>
      <c r="L13" s="4">
        <v>-1.6181229773462782</v>
      </c>
      <c r="M13" s="3">
        <v>2501</v>
      </c>
    </row>
    <row r="14" spans="1:13" x14ac:dyDescent="0.3">
      <c r="A14" s="3" t="s">
        <v>44</v>
      </c>
      <c r="B14" s="3">
        <v>3657</v>
      </c>
      <c r="C14" s="3">
        <v>6338</v>
      </c>
      <c r="D14" s="3">
        <v>2762</v>
      </c>
      <c r="E14" s="3">
        <v>319</v>
      </c>
      <c r="F14" s="4">
        <v>27.96726827776078</v>
      </c>
      <c r="G14" s="4">
        <v>48.47048026919547</v>
      </c>
      <c r="H14" s="4">
        <v>21.122667482410524</v>
      </c>
      <c r="I14" s="4">
        <v>2.4395839706332212</v>
      </c>
      <c r="J14" s="4">
        <v>19.04296875</v>
      </c>
      <c r="K14" s="4">
        <v>4.1920105211244447</v>
      </c>
      <c r="L14" s="4">
        <v>-2.4028268551236751</v>
      </c>
      <c r="M14" s="3">
        <v>13076</v>
      </c>
    </row>
    <row r="15" spans="1:13" x14ac:dyDescent="0.3">
      <c r="A15" s="3" t="s">
        <v>45</v>
      </c>
      <c r="B15" s="3">
        <v>428</v>
      </c>
      <c r="C15" s="3">
        <v>802</v>
      </c>
      <c r="D15" s="3">
        <v>371</v>
      </c>
      <c r="E15" s="3">
        <v>49</v>
      </c>
      <c r="F15" s="4">
        <v>25.939393939393941</v>
      </c>
      <c r="G15" s="4">
        <v>48.606060606060609</v>
      </c>
      <c r="H15" s="4">
        <v>22.484848484848484</v>
      </c>
      <c r="I15" s="4">
        <v>2.9696969696969697</v>
      </c>
      <c r="J15" s="4">
        <v>-1.1547344110854503</v>
      </c>
      <c r="K15" s="4">
        <v>5.3876478318002627</v>
      </c>
      <c r="L15" s="4">
        <v>1.3661202185792349</v>
      </c>
      <c r="M15" s="3">
        <v>1650</v>
      </c>
    </row>
    <row r="16" spans="1:13" x14ac:dyDescent="0.3">
      <c r="A16" s="3" t="s">
        <v>46</v>
      </c>
      <c r="B16" s="3">
        <v>529</v>
      </c>
      <c r="C16" s="3">
        <v>912</v>
      </c>
      <c r="D16" s="3">
        <v>390</v>
      </c>
      <c r="E16" s="3">
        <v>34</v>
      </c>
      <c r="F16" s="4">
        <v>28.364611260053618</v>
      </c>
      <c r="G16" s="4">
        <v>48.900804289544233</v>
      </c>
      <c r="H16" s="4">
        <v>20.91152815013405</v>
      </c>
      <c r="I16" s="4">
        <v>1.8230563002680964</v>
      </c>
      <c r="J16" s="4">
        <v>7.9591836734693873</v>
      </c>
      <c r="K16" s="4">
        <v>5.9233449477351918</v>
      </c>
      <c r="L16" s="4">
        <v>-3.9408866995073892</v>
      </c>
      <c r="M16" s="3">
        <v>1865</v>
      </c>
    </row>
    <row r="17" spans="1:13" x14ac:dyDescent="0.3">
      <c r="A17" s="3" t="s">
        <v>47</v>
      </c>
      <c r="B17" s="3">
        <v>500</v>
      </c>
      <c r="C17" s="3">
        <v>895</v>
      </c>
      <c r="D17" s="3">
        <v>373</v>
      </c>
      <c r="E17" s="3">
        <v>31</v>
      </c>
      <c r="F17" s="4">
        <v>27.793218454697055</v>
      </c>
      <c r="G17" s="4">
        <v>49.749861033907727</v>
      </c>
      <c r="H17" s="4">
        <v>20.733740967204003</v>
      </c>
      <c r="I17" s="4">
        <v>1.7231795441912174</v>
      </c>
      <c r="J17" s="4">
        <v>16.822429906542055</v>
      </c>
      <c r="K17" s="4">
        <v>3.9488966318234611</v>
      </c>
      <c r="L17" s="4">
        <v>-5.0890585241730273</v>
      </c>
      <c r="M17" s="3">
        <v>1799</v>
      </c>
    </row>
    <row r="18" spans="1:13" x14ac:dyDescent="0.3">
      <c r="A18" s="3" t="s">
        <v>48</v>
      </c>
      <c r="B18" s="3">
        <v>462</v>
      </c>
      <c r="C18" s="3">
        <v>892</v>
      </c>
      <c r="D18" s="3">
        <v>359</v>
      </c>
      <c r="E18" s="3">
        <v>35</v>
      </c>
      <c r="F18" s="4">
        <v>26.430205949656749</v>
      </c>
      <c r="G18" s="4">
        <v>51.029748283752866</v>
      </c>
      <c r="H18" s="4">
        <v>20.53775743707094</v>
      </c>
      <c r="I18" s="4">
        <v>2.0022883295194509</v>
      </c>
      <c r="J18" s="4">
        <v>5</v>
      </c>
      <c r="K18" s="4">
        <v>4.8178613396004701</v>
      </c>
      <c r="L18" s="4">
        <v>-18.036529680365295</v>
      </c>
      <c r="M18" s="3">
        <v>1748</v>
      </c>
    </row>
    <row r="19" spans="1:13" x14ac:dyDescent="0.3">
      <c r="A19" s="3" t="s">
        <v>49</v>
      </c>
      <c r="B19" s="3">
        <v>427</v>
      </c>
      <c r="C19" s="3">
        <v>849</v>
      </c>
      <c r="D19" s="3">
        <v>344</v>
      </c>
      <c r="E19" s="3">
        <v>43</v>
      </c>
      <c r="F19" s="4">
        <v>25.676488274203248</v>
      </c>
      <c r="G19" s="4">
        <v>51.052315093205046</v>
      </c>
      <c r="H19" s="4">
        <v>20.685508117859293</v>
      </c>
      <c r="I19" s="4">
        <v>2.5856885147324116</v>
      </c>
      <c r="J19" s="4">
        <v>20.963172804532579</v>
      </c>
      <c r="K19" s="4">
        <v>6.5244667503136764</v>
      </c>
      <c r="L19" s="4">
        <v>-6.0109289617486334</v>
      </c>
      <c r="M19" s="3">
        <v>1663</v>
      </c>
    </row>
    <row r="20" spans="1:13" x14ac:dyDescent="0.3">
      <c r="A20" s="3" t="s">
        <v>50</v>
      </c>
      <c r="B20" s="3">
        <v>363</v>
      </c>
      <c r="C20" s="3">
        <v>766</v>
      </c>
      <c r="D20" s="3">
        <v>353</v>
      </c>
      <c r="E20" s="3">
        <v>30</v>
      </c>
      <c r="F20" s="4">
        <v>24.00793650793651</v>
      </c>
      <c r="G20" s="4">
        <v>50.661375661375665</v>
      </c>
      <c r="H20" s="4">
        <v>23.346560846560845</v>
      </c>
      <c r="I20" s="4">
        <v>1.984126984126984</v>
      </c>
      <c r="J20" s="4">
        <v>19.407894736842106</v>
      </c>
      <c r="K20" s="4">
        <v>12.812960235640647</v>
      </c>
      <c r="L20" s="4">
        <v>0.56980056980056981</v>
      </c>
      <c r="M20" s="3">
        <v>1512</v>
      </c>
    </row>
    <row r="21" spans="1:13" x14ac:dyDescent="0.3">
      <c r="A21" s="3" t="s">
        <v>51</v>
      </c>
      <c r="B21" s="3">
        <v>291</v>
      </c>
      <c r="C21" s="3">
        <v>475</v>
      </c>
      <c r="D21" s="3">
        <v>217</v>
      </c>
      <c r="E21" s="3">
        <v>18</v>
      </c>
      <c r="F21" s="4">
        <v>29.070929070929068</v>
      </c>
      <c r="G21" s="4">
        <v>47.452547452547449</v>
      </c>
      <c r="H21" s="4">
        <v>21.678321678321677</v>
      </c>
      <c r="I21" s="4">
        <v>1.7982017982017984</v>
      </c>
      <c r="J21" s="4">
        <v>17.338709677419356</v>
      </c>
      <c r="K21" s="4">
        <v>-0.21008403361344538</v>
      </c>
      <c r="L21" s="4">
        <v>17.297297297297298</v>
      </c>
      <c r="M21" s="3">
        <v>1001</v>
      </c>
    </row>
    <row r="22" spans="1:13" x14ac:dyDescent="0.3">
      <c r="A22" s="3" t="s">
        <v>52</v>
      </c>
      <c r="B22" s="3">
        <v>444</v>
      </c>
      <c r="C22" s="3">
        <v>772</v>
      </c>
      <c r="D22" s="3">
        <v>348</v>
      </c>
      <c r="E22" s="3">
        <v>27</v>
      </c>
      <c r="F22" s="4">
        <v>27.906976744186046</v>
      </c>
      <c r="G22" s="4">
        <v>48.522941546197359</v>
      </c>
      <c r="H22" s="4">
        <v>21.873035826524198</v>
      </c>
      <c r="I22" s="4">
        <v>1.6970458830923949</v>
      </c>
      <c r="J22" s="4">
        <v>9.9009900990099009</v>
      </c>
      <c r="K22" s="4">
        <v>12.372634643377003</v>
      </c>
      <c r="L22" s="4">
        <v>-3.3333333333333335</v>
      </c>
      <c r="M22" s="3">
        <v>1591</v>
      </c>
    </row>
    <row r="23" spans="1:13" x14ac:dyDescent="0.3">
      <c r="A23" s="3" t="s">
        <v>53</v>
      </c>
      <c r="B23" s="3">
        <v>439</v>
      </c>
      <c r="C23" s="3">
        <v>709</v>
      </c>
      <c r="D23" s="3">
        <v>318</v>
      </c>
      <c r="E23" s="3">
        <v>33</v>
      </c>
      <c r="F23" s="4">
        <v>29.286190793862577</v>
      </c>
      <c r="G23" s="4">
        <v>47.298198799199461</v>
      </c>
      <c r="H23" s="4">
        <v>21.214142761841227</v>
      </c>
      <c r="I23" s="4">
        <v>2.2014676450967312</v>
      </c>
      <c r="J23" s="4">
        <v>20.9366391184573</v>
      </c>
      <c r="K23" s="4">
        <v>-1.5277777777777777</v>
      </c>
      <c r="L23" s="4">
        <v>-11.666666666666666</v>
      </c>
      <c r="M23" s="3">
        <v>1499</v>
      </c>
    </row>
    <row r="24" spans="1:13" ht="17.25" thickBot="1" x14ac:dyDescent="0.35">
      <c r="A24" s="28" t="s">
        <v>72</v>
      </c>
      <c r="B24" s="28">
        <v>3</v>
      </c>
      <c r="C24" s="28">
        <v>2</v>
      </c>
      <c r="D24" s="28">
        <v>0</v>
      </c>
      <c r="E24" s="28">
        <v>0</v>
      </c>
      <c r="F24" s="29">
        <v>60</v>
      </c>
      <c r="G24" s="29">
        <v>40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8">
        <v>5</v>
      </c>
    </row>
    <row r="25" spans="1:13" x14ac:dyDescent="0.3">
      <c r="A25" s="37" t="s">
        <v>21</v>
      </c>
      <c r="B25" s="37">
        <v>21136</v>
      </c>
      <c r="C25" s="37">
        <v>39434</v>
      </c>
      <c r="D25" s="37">
        <v>16168</v>
      </c>
      <c r="E25" s="37">
        <v>1952</v>
      </c>
      <c r="F25" s="38">
        <v>26.859829711526238</v>
      </c>
      <c r="G25" s="38">
        <v>50.113102046003299</v>
      </c>
      <c r="H25" s="38">
        <v>20.546448087431692</v>
      </c>
      <c r="I25" s="38">
        <v>2.4806201550387597</v>
      </c>
      <c r="J25" s="38">
        <v>15.195116633965554</v>
      </c>
      <c r="K25" s="38">
        <v>5.0760745023848228</v>
      </c>
      <c r="L25" s="38">
        <v>-4.7203724438682304</v>
      </c>
      <c r="M25" s="37">
        <v>78690</v>
      </c>
    </row>
  </sheetData>
  <mergeCells count="3">
    <mergeCell ref="B1:E1"/>
    <mergeCell ref="F1:I1"/>
    <mergeCell ref="J1:L1"/>
  </mergeCells>
  <phoneticPr fontId="1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9BF72-DABE-45EA-92BF-442545E9F023}">
  <dimension ref="A1:H29"/>
  <sheetViews>
    <sheetView workbookViewId="0">
      <selection sqref="A1:G1"/>
    </sheetView>
  </sheetViews>
  <sheetFormatPr defaultRowHeight="16.5" x14ac:dyDescent="0.3"/>
  <cols>
    <col min="1" max="1" width="14.75" style="5" bestFit="1" customWidth="1"/>
    <col min="2" max="2" width="6.875" bestFit="1" customWidth="1"/>
    <col min="3" max="3" width="8.25" bestFit="1" customWidth="1"/>
    <col min="4" max="4" width="11" bestFit="1" customWidth="1"/>
    <col min="5" max="5" width="6.875" bestFit="1" customWidth="1"/>
    <col min="6" max="6" width="8.25" bestFit="1" customWidth="1"/>
    <col min="7" max="7" width="11" bestFit="1" customWidth="1"/>
  </cols>
  <sheetData>
    <row r="1" spans="1:8" x14ac:dyDescent="0.3">
      <c r="A1" s="31" t="s">
        <v>54</v>
      </c>
      <c r="B1" s="40" t="s">
        <v>61</v>
      </c>
      <c r="C1" s="40"/>
      <c r="D1" s="40"/>
      <c r="E1" s="40" t="s">
        <v>32</v>
      </c>
      <c r="F1" s="40"/>
      <c r="G1" s="40"/>
    </row>
    <row r="2" spans="1:8" x14ac:dyDescent="0.3">
      <c r="A2" s="12"/>
      <c r="B2" s="11" t="s">
        <v>62</v>
      </c>
      <c r="C2" s="11" t="s">
        <v>63</v>
      </c>
      <c r="D2" s="11" t="s">
        <v>59</v>
      </c>
      <c r="E2" s="11" t="s">
        <v>62</v>
      </c>
      <c r="F2" s="11" t="s">
        <v>63</v>
      </c>
      <c r="G2" s="11" t="s">
        <v>59</v>
      </c>
      <c r="H2" s="12" t="s">
        <v>87</v>
      </c>
    </row>
    <row r="3" spans="1:8" x14ac:dyDescent="0.3">
      <c r="A3" s="3" t="s">
        <v>33</v>
      </c>
      <c r="B3" s="4">
        <v>9291</v>
      </c>
      <c r="C3" s="4">
        <v>13831</v>
      </c>
      <c r="D3" s="4">
        <v>658</v>
      </c>
      <c r="E3" s="4">
        <f>(B3/$H3)*100</f>
        <v>39.070647603027751</v>
      </c>
      <c r="F3" s="4">
        <f t="shared" ref="F3:G3" si="0">(C3/$H3)*100</f>
        <v>58.1623212783852</v>
      </c>
      <c r="G3" s="4">
        <f t="shared" si="0"/>
        <v>2.767031118587048</v>
      </c>
      <c r="H3" s="4">
        <f>SUM(B3:D3)</f>
        <v>23780</v>
      </c>
    </row>
    <row r="4" spans="1:8" x14ac:dyDescent="0.3">
      <c r="A4" s="3" t="s">
        <v>34</v>
      </c>
      <c r="B4" s="4">
        <v>832</v>
      </c>
      <c r="C4" s="4">
        <v>1854</v>
      </c>
      <c r="D4" s="4">
        <v>57</v>
      </c>
      <c r="E4" s="4">
        <f t="shared" ref="E4:E25" si="1">(B4/$H4)*100</f>
        <v>30.33175355450237</v>
      </c>
      <c r="F4" s="4">
        <f t="shared" ref="F4:F25" si="2">(C4/$H4)*100</f>
        <v>67.590229675537728</v>
      </c>
      <c r="G4" s="4">
        <f t="shared" ref="G4:G25" si="3">(D4/$H4)*100</f>
        <v>2.0780167699598979</v>
      </c>
      <c r="H4" s="4">
        <f t="shared" ref="H4:H25" si="4">SUM(B4:D4)</f>
        <v>2743</v>
      </c>
    </row>
    <row r="5" spans="1:8" x14ac:dyDescent="0.3">
      <c r="A5" s="3" t="s">
        <v>35</v>
      </c>
      <c r="B5" s="4">
        <v>624</v>
      </c>
      <c r="C5" s="4">
        <v>1257</v>
      </c>
      <c r="D5" s="4">
        <v>34</v>
      </c>
      <c r="E5" s="4">
        <f t="shared" si="1"/>
        <v>32.58485639686684</v>
      </c>
      <c r="F5" s="4">
        <f t="shared" si="2"/>
        <v>65.639686684073112</v>
      </c>
      <c r="G5" s="4">
        <f t="shared" si="3"/>
        <v>1.7754569190600522</v>
      </c>
      <c r="H5" s="4">
        <f t="shared" si="4"/>
        <v>1915</v>
      </c>
    </row>
    <row r="6" spans="1:8" x14ac:dyDescent="0.3">
      <c r="A6" s="3" t="s">
        <v>36</v>
      </c>
      <c r="B6" s="4">
        <v>808</v>
      </c>
      <c r="C6" s="4">
        <v>1948</v>
      </c>
      <c r="D6" s="4">
        <v>41</v>
      </c>
      <c r="E6" s="4">
        <f t="shared" si="1"/>
        <v>28.888094386843044</v>
      </c>
      <c r="F6" s="4">
        <f t="shared" si="2"/>
        <v>69.646049338577043</v>
      </c>
      <c r="G6" s="4">
        <f t="shared" si="3"/>
        <v>1.4658562745799071</v>
      </c>
      <c r="H6" s="4">
        <f t="shared" si="4"/>
        <v>2797</v>
      </c>
    </row>
    <row r="7" spans="1:8" x14ac:dyDescent="0.3">
      <c r="A7" s="3" t="s">
        <v>37</v>
      </c>
      <c r="B7" s="4">
        <v>656</v>
      </c>
      <c r="C7" s="4">
        <v>1565</v>
      </c>
      <c r="D7" s="4">
        <v>37</v>
      </c>
      <c r="E7" s="4">
        <f t="shared" si="1"/>
        <v>29.052258635961024</v>
      </c>
      <c r="F7" s="4">
        <f t="shared" si="2"/>
        <v>69.309123117803367</v>
      </c>
      <c r="G7" s="4">
        <f t="shared" si="3"/>
        <v>1.6386182462356065</v>
      </c>
      <c r="H7" s="4">
        <f t="shared" si="4"/>
        <v>2258</v>
      </c>
    </row>
    <row r="8" spans="1:8" x14ac:dyDescent="0.3">
      <c r="A8" s="3" t="s">
        <v>38</v>
      </c>
      <c r="B8" s="4">
        <v>384</v>
      </c>
      <c r="C8" s="4">
        <v>850</v>
      </c>
      <c r="D8" s="4">
        <v>26</v>
      </c>
      <c r="E8" s="4">
        <f t="shared" si="1"/>
        <v>30.476190476190478</v>
      </c>
      <c r="F8" s="4">
        <f t="shared" si="2"/>
        <v>67.460317460317469</v>
      </c>
      <c r="G8" s="4">
        <f t="shared" si="3"/>
        <v>2.0634920634920633</v>
      </c>
      <c r="H8" s="4">
        <f t="shared" si="4"/>
        <v>1260</v>
      </c>
    </row>
    <row r="9" spans="1:8" x14ac:dyDescent="0.3">
      <c r="A9" s="3" t="s">
        <v>39</v>
      </c>
      <c r="B9" s="4">
        <v>304</v>
      </c>
      <c r="C9" s="4">
        <v>1064</v>
      </c>
      <c r="D9" s="4">
        <v>43</v>
      </c>
      <c r="E9" s="4">
        <f t="shared" si="1"/>
        <v>21.545003543586109</v>
      </c>
      <c r="F9" s="4">
        <f t="shared" si="2"/>
        <v>75.407512402551376</v>
      </c>
      <c r="G9" s="4">
        <f t="shared" si="3"/>
        <v>3.047484053862509</v>
      </c>
      <c r="H9" s="4">
        <f t="shared" si="4"/>
        <v>1411</v>
      </c>
    </row>
    <row r="10" spans="1:8" x14ac:dyDescent="0.3">
      <c r="A10" s="3" t="s">
        <v>40</v>
      </c>
      <c r="B10" s="4">
        <v>56</v>
      </c>
      <c r="C10" s="4">
        <v>392</v>
      </c>
      <c r="D10" s="4">
        <v>15</v>
      </c>
      <c r="E10" s="4">
        <f t="shared" si="1"/>
        <v>12.095032397408207</v>
      </c>
      <c r="F10" s="4">
        <f t="shared" si="2"/>
        <v>84.665226781857456</v>
      </c>
      <c r="G10" s="4">
        <f t="shared" si="3"/>
        <v>3.2397408207343417</v>
      </c>
      <c r="H10" s="4">
        <f t="shared" si="4"/>
        <v>463</v>
      </c>
    </row>
    <row r="11" spans="1:8" x14ac:dyDescent="0.3">
      <c r="A11" s="3" t="s">
        <v>41</v>
      </c>
      <c r="B11" s="4">
        <v>233</v>
      </c>
      <c r="C11" s="4">
        <v>681</v>
      </c>
      <c r="D11" s="4">
        <v>15</v>
      </c>
      <c r="E11" s="4">
        <f t="shared" si="1"/>
        <v>25.080731969860064</v>
      </c>
      <c r="F11" s="4">
        <f t="shared" si="2"/>
        <v>73.304628632938645</v>
      </c>
      <c r="G11" s="4">
        <f t="shared" si="3"/>
        <v>1.6146393972012916</v>
      </c>
      <c r="H11" s="4">
        <f t="shared" si="4"/>
        <v>929</v>
      </c>
    </row>
    <row r="12" spans="1:8" x14ac:dyDescent="0.3">
      <c r="A12" s="3" t="s">
        <v>42</v>
      </c>
      <c r="B12" s="4">
        <v>4070</v>
      </c>
      <c r="C12" s="4">
        <v>6843</v>
      </c>
      <c r="D12" s="4">
        <v>311</v>
      </c>
      <c r="E12" s="4">
        <f t="shared" si="1"/>
        <v>36.2615823235923</v>
      </c>
      <c r="F12" s="4">
        <f t="shared" si="2"/>
        <v>60.967569493941554</v>
      </c>
      <c r="G12" s="4">
        <f t="shared" si="3"/>
        <v>2.7708481824661439</v>
      </c>
      <c r="H12" s="4">
        <f t="shared" si="4"/>
        <v>11224</v>
      </c>
    </row>
    <row r="13" spans="1:8" x14ac:dyDescent="0.3">
      <c r="A13" s="3" t="s">
        <v>43</v>
      </c>
      <c r="B13" s="4">
        <v>593</v>
      </c>
      <c r="C13" s="4">
        <v>1808</v>
      </c>
      <c r="D13" s="4">
        <v>100</v>
      </c>
      <c r="E13" s="4">
        <f t="shared" si="1"/>
        <v>23.710515793682525</v>
      </c>
      <c r="F13" s="4">
        <f t="shared" si="2"/>
        <v>72.291083566573363</v>
      </c>
      <c r="G13" s="4">
        <f t="shared" si="3"/>
        <v>3.9984006397441028</v>
      </c>
      <c r="H13" s="4">
        <f t="shared" si="4"/>
        <v>2501</v>
      </c>
    </row>
    <row r="14" spans="1:8" x14ac:dyDescent="0.3">
      <c r="A14" s="3" t="s">
        <v>44</v>
      </c>
      <c r="B14" s="4">
        <v>4087</v>
      </c>
      <c r="C14" s="4">
        <v>8670</v>
      </c>
      <c r="D14" s="4">
        <v>319</v>
      </c>
      <c r="E14" s="4">
        <f t="shared" si="1"/>
        <v>31.255735698990517</v>
      </c>
      <c r="F14" s="4">
        <f t="shared" si="2"/>
        <v>66.304680330376272</v>
      </c>
      <c r="G14" s="4">
        <f t="shared" si="3"/>
        <v>2.4395839706332212</v>
      </c>
      <c r="H14" s="4">
        <f t="shared" si="4"/>
        <v>13076</v>
      </c>
    </row>
    <row r="15" spans="1:8" x14ac:dyDescent="0.3">
      <c r="A15" s="3" t="s">
        <v>45</v>
      </c>
      <c r="B15" s="4">
        <v>407</v>
      </c>
      <c r="C15" s="4">
        <v>1194</v>
      </c>
      <c r="D15" s="4">
        <v>49</v>
      </c>
      <c r="E15" s="4">
        <f t="shared" si="1"/>
        <v>24.666666666666668</v>
      </c>
      <c r="F15" s="4">
        <f t="shared" si="2"/>
        <v>72.36363636363636</v>
      </c>
      <c r="G15" s="4">
        <f t="shared" si="3"/>
        <v>2.9696969696969697</v>
      </c>
      <c r="H15" s="4">
        <f t="shared" si="4"/>
        <v>1650</v>
      </c>
    </row>
    <row r="16" spans="1:8" x14ac:dyDescent="0.3">
      <c r="A16" s="3" t="s">
        <v>46</v>
      </c>
      <c r="B16" s="4">
        <v>532</v>
      </c>
      <c r="C16" s="4">
        <v>1299</v>
      </c>
      <c r="D16" s="4">
        <v>34</v>
      </c>
      <c r="E16" s="4">
        <f t="shared" si="1"/>
        <v>28.525469168900802</v>
      </c>
      <c r="F16" s="4">
        <f t="shared" si="2"/>
        <v>69.651474530831109</v>
      </c>
      <c r="G16" s="4">
        <f t="shared" si="3"/>
        <v>1.8230563002680964</v>
      </c>
      <c r="H16" s="4">
        <f t="shared" si="4"/>
        <v>1865</v>
      </c>
    </row>
    <row r="17" spans="1:8" x14ac:dyDescent="0.3">
      <c r="A17" s="3" t="s">
        <v>47</v>
      </c>
      <c r="B17" s="4">
        <v>651</v>
      </c>
      <c r="C17" s="4">
        <v>1117</v>
      </c>
      <c r="D17" s="4">
        <v>31</v>
      </c>
      <c r="E17" s="4">
        <f t="shared" si="1"/>
        <v>36.186770428015564</v>
      </c>
      <c r="F17" s="4">
        <f t="shared" si="2"/>
        <v>62.090050027793218</v>
      </c>
      <c r="G17" s="4">
        <f t="shared" si="3"/>
        <v>1.7231795441912174</v>
      </c>
      <c r="H17" s="4">
        <f t="shared" si="4"/>
        <v>1799</v>
      </c>
    </row>
    <row r="18" spans="1:8" x14ac:dyDescent="0.3">
      <c r="A18" s="3" t="s">
        <v>48</v>
      </c>
      <c r="B18" s="4">
        <v>290</v>
      </c>
      <c r="C18" s="4">
        <v>1423</v>
      </c>
      <c r="D18" s="4">
        <v>35</v>
      </c>
      <c r="E18" s="4">
        <f t="shared" si="1"/>
        <v>16.590389016018307</v>
      </c>
      <c r="F18" s="4">
        <f t="shared" si="2"/>
        <v>81.407322654462249</v>
      </c>
      <c r="G18" s="4">
        <f t="shared" si="3"/>
        <v>2.0022883295194509</v>
      </c>
      <c r="H18" s="4">
        <f t="shared" si="4"/>
        <v>1748</v>
      </c>
    </row>
    <row r="19" spans="1:8" x14ac:dyDescent="0.3">
      <c r="A19" s="3" t="s">
        <v>49</v>
      </c>
      <c r="B19" s="4">
        <v>342</v>
      </c>
      <c r="C19" s="4">
        <v>1278</v>
      </c>
      <c r="D19" s="4">
        <v>43</v>
      </c>
      <c r="E19" s="4">
        <f t="shared" si="1"/>
        <v>20.565243535778713</v>
      </c>
      <c r="F19" s="4">
        <f t="shared" si="2"/>
        <v>76.849067949488884</v>
      </c>
      <c r="G19" s="4">
        <f t="shared" si="3"/>
        <v>2.5856885147324116</v>
      </c>
      <c r="H19" s="4">
        <f t="shared" si="4"/>
        <v>1663</v>
      </c>
    </row>
    <row r="20" spans="1:8" x14ac:dyDescent="0.3">
      <c r="A20" s="3" t="s">
        <v>50</v>
      </c>
      <c r="B20" s="4">
        <v>242</v>
      </c>
      <c r="C20" s="4">
        <v>1240</v>
      </c>
      <c r="D20" s="4">
        <v>30</v>
      </c>
      <c r="E20" s="4">
        <f t="shared" si="1"/>
        <v>16.005291005291006</v>
      </c>
      <c r="F20" s="4">
        <f t="shared" si="2"/>
        <v>82.010582010582013</v>
      </c>
      <c r="G20" s="4">
        <f t="shared" si="3"/>
        <v>1.984126984126984</v>
      </c>
      <c r="H20" s="4">
        <f t="shared" si="4"/>
        <v>1512</v>
      </c>
    </row>
    <row r="21" spans="1:8" x14ac:dyDescent="0.3">
      <c r="A21" s="3" t="s">
        <v>51</v>
      </c>
      <c r="B21" s="4">
        <v>126</v>
      </c>
      <c r="C21" s="4">
        <v>857</v>
      </c>
      <c r="D21" s="4">
        <v>18</v>
      </c>
      <c r="E21" s="4">
        <f t="shared" si="1"/>
        <v>12.587412587412588</v>
      </c>
      <c r="F21" s="4">
        <f t="shared" si="2"/>
        <v>85.614385614385611</v>
      </c>
      <c r="G21" s="4">
        <f t="shared" si="3"/>
        <v>1.7982017982017984</v>
      </c>
      <c r="H21" s="4">
        <f t="shared" si="4"/>
        <v>1001</v>
      </c>
    </row>
    <row r="22" spans="1:8" x14ac:dyDescent="0.3">
      <c r="A22" s="3" t="s">
        <v>52</v>
      </c>
      <c r="B22" s="4">
        <v>266</v>
      </c>
      <c r="C22" s="4">
        <v>1298</v>
      </c>
      <c r="D22" s="4">
        <v>27</v>
      </c>
      <c r="E22" s="4">
        <f t="shared" si="1"/>
        <v>16.719044626021372</v>
      </c>
      <c r="F22" s="4">
        <f t="shared" si="2"/>
        <v>81.583909490886228</v>
      </c>
      <c r="G22" s="4">
        <f t="shared" si="3"/>
        <v>1.6970458830923949</v>
      </c>
      <c r="H22" s="4">
        <f t="shared" si="4"/>
        <v>1591</v>
      </c>
    </row>
    <row r="23" spans="1:8" x14ac:dyDescent="0.3">
      <c r="A23" s="3" t="s">
        <v>53</v>
      </c>
      <c r="B23" s="4">
        <v>271</v>
      </c>
      <c r="C23" s="4">
        <v>1195</v>
      </c>
      <c r="D23" s="4">
        <v>33</v>
      </c>
      <c r="E23" s="4">
        <f t="shared" si="1"/>
        <v>18.078719146097399</v>
      </c>
      <c r="F23" s="4">
        <f t="shared" si="2"/>
        <v>79.719813208805874</v>
      </c>
      <c r="G23" s="4">
        <f t="shared" si="3"/>
        <v>2.2014676450967312</v>
      </c>
      <c r="H23" s="4">
        <f t="shared" si="4"/>
        <v>1499</v>
      </c>
    </row>
    <row r="24" spans="1:8" ht="17.25" thickBot="1" x14ac:dyDescent="0.35">
      <c r="A24" s="28" t="s">
        <v>72</v>
      </c>
      <c r="B24" s="29">
        <v>2</v>
      </c>
      <c r="C24" s="29">
        <v>3</v>
      </c>
      <c r="D24" s="29">
        <v>0</v>
      </c>
      <c r="E24" s="29">
        <f t="shared" si="1"/>
        <v>40</v>
      </c>
      <c r="F24" s="29">
        <f t="shared" si="2"/>
        <v>60</v>
      </c>
      <c r="G24" s="29">
        <f t="shared" si="3"/>
        <v>0</v>
      </c>
      <c r="H24" s="29">
        <f t="shared" si="4"/>
        <v>5</v>
      </c>
    </row>
    <row r="25" spans="1:8" x14ac:dyDescent="0.3">
      <c r="A25" s="37" t="s">
        <v>21</v>
      </c>
      <c r="B25" s="38">
        <f>SUM(B3:B24)</f>
        <v>25067</v>
      </c>
      <c r="C25" s="38">
        <f t="shared" ref="C25:D25" si="5">SUM(C3:C24)</f>
        <v>51667</v>
      </c>
      <c r="D25" s="38">
        <f t="shared" si="5"/>
        <v>1956</v>
      </c>
      <c r="E25" s="38">
        <f t="shared" si="1"/>
        <v>31.855381878256452</v>
      </c>
      <c r="F25" s="38">
        <f t="shared" si="2"/>
        <v>65.658914728682177</v>
      </c>
      <c r="G25" s="38">
        <f t="shared" si="3"/>
        <v>2.4857033930613803</v>
      </c>
      <c r="H25" s="38">
        <f t="shared" si="4"/>
        <v>78690</v>
      </c>
    </row>
    <row r="29" spans="1:8" x14ac:dyDescent="0.3">
      <c r="C29" s="14"/>
    </row>
  </sheetData>
  <mergeCells count="2">
    <mergeCell ref="B1:D1"/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A96C-5DF8-45E5-8C60-7D06B0002B19}">
  <dimension ref="A1:Q25"/>
  <sheetViews>
    <sheetView workbookViewId="0">
      <selection activeCell="S14" sqref="S14"/>
    </sheetView>
  </sheetViews>
  <sheetFormatPr defaultRowHeight="16.5" x14ac:dyDescent="0.3"/>
  <cols>
    <col min="1" max="1" width="60" bestFit="1" customWidth="1"/>
    <col min="2" max="2" width="6" customWidth="1"/>
    <col min="3" max="3" width="5.875" bestFit="1" customWidth="1"/>
    <col min="4" max="4" width="6" customWidth="1"/>
    <col min="5" max="5" width="11" bestFit="1" customWidth="1"/>
    <col min="6" max="6" width="3.625" bestFit="1" customWidth="1"/>
    <col min="7" max="7" width="4.75" bestFit="1" customWidth="1"/>
    <col min="8" max="8" width="3.625" bestFit="1" customWidth="1"/>
    <col min="9" max="9" width="11" bestFit="1" customWidth="1"/>
  </cols>
  <sheetData>
    <row r="1" spans="1:16" x14ac:dyDescent="0.3">
      <c r="A1" s="31" t="s">
        <v>22</v>
      </c>
      <c r="B1" s="32" t="s">
        <v>64</v>
      </c>
      <c r="C1" s="32"/>
      <c r="D1" s="32"/>
      <c r="E1" s="32"/>
      <c r="F1" s="32" t="s">
        <v>32</v>
      </c>
      <c r="G1" s="32"/>
      <c r="H1" s="32"/>
      <c r="I1" s="32"/>
      <c r="J1" s="33" t="s">
        <v>69</v>
      </c>
      <c r="K1" s="34"/>
      <c r="L1" s="35"/>
    </row>
    <row r="2" spans="1:16" x14ac:dyDescent="0.3">
      <c r="A2" s="12"/>
      <c r="B2" s="12" t="s">
        <v>65</v>
      </c>
      <c r="C2" s="12" t="s">
        <v>66</v>
      </c>
      <c r="D2" s="12" t="s">
        <v>67</v>
      </c>
      <c r="E2" s="12" t="s">
        <v>59</v>
      </c>
      <c r="F2" s="12" t="s">
        <v>65</v>
      </c>
      <c r="G2" s="12" t="s">
        <v>66</v>
      </c>
      <c r="H2" s="12" t="s">
        <v>67</v>
      </c>
      <c r="I2" s="12" t="s">
        <v>59</v>
      </c>
      <c r="J2" s="12" t="s">
        <v>65</v>
      </c>
      <c r="K2" s="12" t="s">
        <v>66</v>
      </c>
      <c r="L2" s="12" t="s">
        <v>67</v>
      </c>
      <c r="M2" s="12" t="s">
        <v>87</v>
      </c>
      <c r="N2" s="19">
        <v>2020</v>
      </c>
      <c r="O2" s="20"/>
      <c r="P2" s="21"/>
    </row>
    <row r="3" spans="1:16" x14ac:dyDescent="0.3">
      <c r="A3" s="1" t="s">
        <v>0</v>
      </c>
      <c r="B3" s="3">
        <v>759</v>
      </c>
      <c r="C3" s="3">
        <v>1009</v>
      </c>
      <c r="D3" s="3">
        <v>498</v>
      </c>
      <c r="E3" s="3">
        <v>49</v>
      </c>
      <c r="F3" s="4">
        <f>(B3/$M3)*100</f>
        <v>32.786177105831534</v>
      </c>
      <c r="G3" s="4">
        <f>(C3/$M3)*100</f>
        <v>43.585313174946009</v>
      </c>
      <c r="H3" s="4">
        <f>(D3/$M3)*100</f>
        <v>21.511879049676025</v>
      </c>
      <c r="I3" s="4">
        <f>(E3/$M3)*100</f>
        <v>2.1166306695464363</v>
      </c>
      <c r="J3" s="4">
        <f>((B3-N3)/N3)*100</f>
        <v>15</v>
      </c>
      <c r="K3" s="4">
        <f>((C3-O3)/O3)*100</f>
        <v>13.498312710911136</v>
      </c>
      <c r="L3" s="4">
        <f>((D3-P3)/P3)*100</f>
        <v>12.925170068027212</v>
      </c>
      <c r="M3" s="3">
        <f>SUM(B3:E3)</f>
        <v>2315</v>
      </c>
      <c r="N3" s="17">
        <v>660</v>
      </c>
      <c r="O3" s="17">
        <v>889</v>
      </c>
      <c r="P3" s="17">
        <v>441</v>
      </c>
    </row>
    <row r="4" spans="1:16" x14ac:dyDescent="0.3">
      <c r="A4" s="1" t="s">
        <v>1</v>
      </c>
      <c r="B4" s="3">
        <v>795</v>
      </c>
      <c r="C4" s="3">
        <v>1690</v>
      </c>
      <c r="D4" s="3">
        <v>815</v>
      </c>
      <c r="E4" s="3">
        <v>82</v>
      </c>
      <c r="F4" s="4">
        <f>(B4/$M4)*100</f>
        <v>23.506800709639268</v>
      </c>
      <c r="G4" s="4">
        <f>(C4/$M4)*100</f>
        <v>49.970431697220583</v>
      </c>
      <c r="H4" s="4">
        <f>(D4/$M4)*100</f>
        <v>24.098166765227678</v>
      </c>
      <c r="I4" s="4">
        <f>(E4/$M4)*100</f>
        <v>2.424600827912478</v>
      </c>
      <c r="J4" s="4">
        <f>((B4-N4)/N4)*100</f>
        <v>21.559633027522938</v>
      </c>
      <c r="K4" s="4">
        <f>((C4-O4)/O4)*100</f>
        <v>2.9232643118148598</v>
      </c>
      <c r="L4" s="4">
        <f>((D4-P4)/P4)*100</f>
        <v>2.7742749054224465</v>
      </c>
      <c r="M4" s="3">
        <f t="shared" ref="M4:M25" si="0">SUM(B4:E4)</f>
        <v>3382</v>
      </c>
      <c r="N4" s="17">
        <v>654</v>
      </c>
      <c r="O4" s="17">
        <v>1642</v>
      </c>
      <c r="P4" s="17">
        <v>793</v>
      </c>
    </row>
    <row r="5" spans="1:16" x14ac:dyDescent="0.3">
      <c r="A5" s="1" t="s">
        <v>2</v>
      </c>
      <c r="B5" s="3">
        <v>2149</v>
      </c>
      <c r="C5" s="3">
        <v>4263</v>
      </c>
      <c r="D5" s="3">
        <v>1576</v>
      </c>
      <c r="E5" s="3">
        <v>526</v>
      </c>
      <c r="F5" s="4">
        <f>(B5/$M5)*100</f>
        <v>25.240779891942683</v>
      </c>
      <c r="G5" s="4">
        <f>(C5/$M5)*100</f>
        <v>50.070472163495417</v>
      </c>
      <c r="H5" s="4">
        <f>(D5/$M5)*100</f>
        <v>18.510688278130139</v>
      </c>
      <c r="I5" s="4">
        <f>(E5/$M5)*100</f>
        <v>6.1780596664317597</v>
      </c>
      <c r="J5" s="4">
        <f>((B5-N5)/N5)*100</f>
        <v>18.598233995584991</v>
      </c>
      <c r="K5" s="4">
        <f>((C5-O5)/O5)*100</f>
        <v>7.083647324792766</v>
      </c>
      <c r="L5" s="4">
        <f>((D5-P5)/P5)*100</f>
        <v>-5.3453453453453452</v>
      </c>
      <c r="M5" s="3">
        <f t="shared" si="0"/>
        <v>8514</v>
      </c>
      <c r="N5" s="17">
        <v>1812</v>
      </c>
      <c r="O5" s="17">
        <v>3981</v>
      </c>
      <c r="P5" s="17">
        <v>1665</v>
      </c>
    </row>
    <row r="6" spans="1:16" x14ac:dyDescent="0.3">
      <c r="A6" s="1" t="s">
        <v>3</v>
      </c>
      <c r="B6" s="3">
        <v>730</v>
      </c>
      <c r="C6" s="3">
        <v>945</v>
      </c>
      <c r="D6" s="3">
        <v>320</v>
      </c>
      <c r="E6" s="3">
        <v>46</v>
      </c>
      <c r="F6" s="4">
        <f>(B6/$M6)*100</f>
        <v>35.766780989710931</v>
      </c>
      <c r="G6" s="4">
        <f>(C6/$M6)*100</f>
        <v>46.300832925036744</v>
      </c>
      <c r="H6" s="4">
        <f>(D6/$M6)*100</f>
        <v>15.67858892699657</v>
      </c>
      <c r="I6" s="4">
        <f>(E6/$M6)*100</f>
        <v>2.253797158255757</v>
      </c>
      <c r="J6" s="4">
        <f>((B6-N6)/N6)*100</f>
        <v>7.3529411764705888</v>
      </c>
      <c r="K6" s="4">
        <f>((C6-O6)/O6)*100</f>
        <v>-5.1204819277108431</v>
      </c>
      <c r="L6" s="4">
        <f>((D6-P6)/P6)*100</f>
        <v>-1.2345679012345678</v>
      </c>
      <c r="M6" s="3">
        <f t="shared" si="0"/>
        <v>2041</v>
      </c>
      <c r="N6" s="17">
        <v>680</v>
      </c>
      <c r="O6" s="17">
        <v>996</v>
      </c>
      <c r="P6" s="17">
        <v>324</v>
      </c>
    </row>
    <row r="7" spans="1:16" x14ac:dyDescent="0.3">
      <c r="A7" s="1" t="s">
        <v>4</v>
      </c>
      <c r="B7" s="3">
        <v>540</v>
      </c>
      <c r="C7" s="3">
        <v>1113</v>
      </c>
      <c r="D7" s="3">
        <v>563</v>
      </c>
      <c r="E7" s="3">
        <v>87</v>
      </c>
      <c r="F7" s="4">
        <f>(B7/$M7)*100</f>
        <v>23.447676943117674</v>
      </c>
      <c r="G7" s="4">
        <f>(C7/$M7)*100</f>
        <v>48.328267477203646</v>
      </c>
      <c r="H7" s="4">
        <f>(D7/$M7)*100</f>
        <v>24.446374294398609</v>
      </c>
      <c r="I7" s="4">
        <f>(E7/$M7)*100</f>
        <v>3.7776812852800696</v>
      </c>
      <c r="J7" s="4">
        <f>((B7-N7)/N7)*100</f>
        <v>0.55865921787709494</v>
      </c>
      <c r="K7" s="4">
        <f>((C7-O7)/O7)*100</f>
        <v>-7.4812967581047385</v>
      </c>
      <c r="L7" s="4">
        <f>((D7-P7)/P7)*100</f>
        <v>-6.010016694490818</v>
      </c>
      <c r="M7" s="3">
        <f t="shared" si="0"/>
        <v>2303</v>
      </c>
      <c r="N7" s="17">
        <v>537</v>
      </c>
      <c r="O7" s="17">
        <v>1203</v>
      </c>
      <c r="P7" s="17">
        <v>599</v>
      </c>
    </row>
    <row r="8" spans="1:16" x14ac:dyDescent="0.3">
      <c r="A8" s="1" t="s">
        <v>5</v>
      </c>
      <c r="B8" s="3">
        <v>2934</v>
      </c>
      <c r="C8" s="3">
        <v>3247</v>
      </c>
      <c r="D8" s="3">
        <v>912</v>
      </c>
      <c r="E8" s="3">
        <v>177</v>
      </c>
      <c r="F8" s="4">
        <f>(B8/$M8)*100</f>
        <v>40.357634112792297</v>
      </c>
      <c r="G8" s="4">
        <f>(C8/$M8)*100</f>
        <v>44.662998624484182</v>
      </c>
      <c r="H8" s="4">
        <f>(D8/$M8)*100</f>
        <v>12.544704264099039</v>
      </c>
      <c r="I8" s="4">
        <f>(E8/$M8)*100</f>
        <v>2.4346629986244839</v>
      </c>
      <c r="J8" s="4">
        <f>((B8-N8)/N8)*100</f>
        <v>29.365079365079367</v>
      </c>
      <c r="K8" s="4">
        <f>((C8-O8)/O8)*100</f>
        <v>7.0557204088361356</v>
      </c>
      <c r="L8" s="4">
        <f>((D8-P8)/P8)*100</f>
        <v>-3.2873806998939554</v>
      </c>
      <c r="M8" s="3">
        <f t="shared" si="0"/>
        <v>7270</v>
      </c>
      <c r="N8" s="17">
        <v>2268</v>
      </c>
      <c r="O8" s="17">
        <v>3033</v>
      </c>
      <c r="P8" s="17">
        <v>943</v>
      </c>
    </row>
    <row r="9" spans="1:16" x14ac:dyDescent="0.3">
      <c r="A9" s="1" t="s">
        <v>6</v>
      </c>
      <c r="B9" s="3">
        <v>835</v>
      </c>
      <c r="C9" s="3">
        <v>1448</v>
      </c>
      <c r="D9" s="3">
        <v>449</v>
      </c>
      <c r="E9" s="3">
        <v>72</v>
      </c>
      <c r="F9" s="4">
        <f>(B9/$M9)*100</f>
        <v>29.778887303851644</v>
      </c>
      <c r="G9" s="4">
        <f>(C9/$M9)*100</f>
        <v>51.640513552068477</v>
      </c>
      <c r="H9" s="4">
        <f>(D9/$M9)*100</f>
        <v>16.01283880171184</v>
      </c>
      <c r="I9" s="4">
        <f>(E9/$M9)*100</f>
        <v>2.5677603423680457</v>
      </c>
      <c r="J9" s="4">
        <f>((B9-N9)/N9)*100</f>
        <v>42.491467576791806</v>
      </c>
      <c r="K9" s="4">
        <f>((C9-O9)/O9)*100</f>
        <v>14.466403162055336</v>
      </c>
      <c r="L9" s="4">
        <f>((D9-P9)/P9)*100</f>
        <v>1.8140589569160999</v>
      </c>
      <c r="M9" s="3">
        <f t="shared" si="0"/>
        <v>2804</v>
      </c>
      <c r="N9" s="17">
        <v>586</v>
      </c>
      <c r="O9" s="17">
        <v>1265</v>
      </c>
      <c r="P9" s="17">
        <v>441</v>
      </c>
    </row>
    <row r="10" spans="1:16" x14ac:dyDescent="0.3">
      <c r="A10" s="1" t="s">
        <v>7</v>
      </c>
      <c r="B10" s="3">
        <v>28</v>
      </c>
      <c r="C10" s="3">
        <v>158</v>
      </c>
      <c r="D10" s="3">
        <v>124</v>
      </c>
      <c r="E10" s="3">
        <v>11</v>
      </c>
      <c r="F10" s="4">
        <f>(B10/$M10)*100</f>
        <v>8.722741433021806</v>
      </c>
      <c r="G10" s="4">
        <f>(C10/$M10)*100</f>
        <v>49.221183800623052</v>
      </c>
      <c r="H10" s="4">
        <f>(D10/$M10)*100</f>
        <v>38.629283489096572</v>
      </c>
      <c r="I10" s="4">
        <f>(E10/$M10)*100</f>
        <v>3.4267912772585665</v>
      </c>
      <c r="J10" s="4">
        <f>((B10-N10)/N10)*100</f>
        <v>27.27272727272727</v>
      </c>
      <c r="K10" s="4">
        <f>((C10-O10)/O10)*100</f>
        <v>6.756756756756757</v>
      </c>
      <c r="L10" s="4">
        <f>((D10-P10)/P10)*100</f>
        <v>7.8260869565217401</v>
      </c>
      <c r="M10" s="3">
        <f t="shared" si="0"/>
        <v>321</v>
      </c>
      <c r="N10" s="17">
        <v>22</v>
      </c>
      <c r="O10" s="17">
        <v>148</v>
      </c>
      <c r="P10" s="17">
        <v>115</v>
      </c>
    </row>
    <row r="11" spans="1:16" x14ac:dyDescent="0.3">
      <c r="A11" s="1" t="s">
        <v>8</v>
      </c>
      <c r="B11" s="3">
        <v>628</v>
      </c>
      <c r="C11" s="3">
        <v>1465</v>
      </c>
      <c r="D11" s="3">
        <v>429</v>
      </c>
      <c r="E11" s="3">
        <v>31</v>
      </c>
      <c r="F11" s="4">
        <f>(B11/$M11)*100</f>
        <v>24.598511555033294</v>
      </c>
      <c r="G11" s="4">
        <f>(C11/$M11)*100</f>
        <v>57.383470426948691</v>
      </c>
      <c r="H11" s="4">
        <f>(D11/$M11)*100</f>
        <v>16.803760282021152</v>
      </c>
      <c r="I11" s="4">
        <f>(E11/$M11)*100</f>
        <v>1.2142577359968665</v>
      </c>
      <c r="J11" s="4">
        <f>((B11-N11)/N11)*100</f>
        <v>18.939393939393938</v>
      </c>
      <c r="K11" s="4">
        <f>((C11-O11)/O11)*100</f>
        <v>6.6229985443959247</v>
      </c>
      <c r="L11" s="4">
        <f>((D11-P11)/P11)*100</f>
        <v>-5.7142857142857144</v>
      </c>
      <c r="M11" s="3">
        <f t="shared" si="0"/>
        <v>2553</v>
      </c>
      <c r="N11" s="17">
        <v>528</v>
      </c>
      <c r="O11" s="17">
        <v>1374</v>
      </c>
      <c r="P11" s="17">
        <v>455</v>
      </c>
    </row>
    <row r="12" spans="1:16" x14ac:dyDescent="0.3">
      <c r="A12" s="1" t="s">
        <v>9</v>
      </c>
      <c r="B12" s="3">
        <v>1002</v>
      </c>
      <c r="C12" s="3">
        <v>998</v>
      </c>
      <c r="D12" s="3">
        <v>264</v>
      </c>
      <c r="E12" s="3">
        <v>65</v>
      </c>
      <c r="F12" s="4">
        <f>(B12/$M12)*100</f>
        <v>43.022756547874621</v>
      </c>
      <c r="G12" s="4">
        <f>(C12/$M12)*100</f>
        <v>42.851009016745387</v>
      </c>
      <c r="H12" s="4">
        <f>(D12/$M12)*100</f>
        <v>11.335337054529841</v>
      </c>
      <c r="I12" s="4">
        <f>(E12/$M12)*100</f>
        <v>2.7908973808501503</v>
      </c>
      <c r="J12" s="4">
        <f>((B12-N12)/N12)*100</f>
        <v>13.734392735527809</v>
      </c>
      <c r="K12" s="4">
        <f>((C12-O12)/O12)*100</f>
        <v>10.520487264673312</v>
      </c>
      <c r="L12" s="4">
        <f>((D12-P12)/P12)*100</f>
        <v>11.864406779661017</v>
      </c>
      <c r="M12" s="3">
        <f t="shared" si="0"/>
        <v>2329</v>
      </c>
      <c r="N12" s="17">
        <v>881</v>
      </c>
      <c r="O12" s="17">
        <v>903</v>
      </c>
      <c r="P12" s="17">
        <v>236</v>
      </c>
    </row>
    <row r="13" spans="1:16" x14ac:dyDescent="0.3">
      <c r="A13" s="1" t="s">
        <v>10</v>
      </c>
      <c r="B13" s="3">
        <v>1111</v>
      </c>
      <c r="C13" s="3">
        <v>2175</v>
      </c>
      <c r="D13" s="3">
        <v>577</v>
      </c>
      <c r="E13" s="3">
        <v>78</v>
      </c>
      <c r="F13" s="4">
        <f>(B13/$M13)*100</f>
        <v>28.190814514082717</v>
      </c>
      <c r="G13" s="4">
        <f>(C13/$M13)*100</f>
        <v>55.189038315148444</v>
      </c>
      <c r="H13" s="4">
        <f>(D13/$M13)*100</f>
        <v>14.640954072570414</v>
      </c>
      <c r="I13" s="4">
        <f>(E13/$M13)*100</f>
        <v>1.9791930981984267</v>
      </c>
      <c r="J13" s="4">
        <f>((B13-N13)/N13)*100</f>
        <v>6.1127029608404966</v>
      </c>
      <c r="K13" s="4">
        <f>((C13-O13)/O13)*100</f>
        <v>-0.27510316368638238</v>
      </c>
      <c r="L13" s="4">
        <f>((D13-P13)/P13)*100</f>
        <v>5.1001821493624773</v>
      </c>
      <c r="M13" s="3">
        <f t="shared" si="0"/>
        <v>3941</v>
      </c>
      <c r="N13" s="17">
        <v>1047</v>
      </c>
      <c r="O13" s="17">
        <v>2181</v>
      </c>
      <c r="P13" s="17">
        <v>549</v>
      </c>
    </row>
    <row r="14" spans="1:16" x14ac:dyDescent="0.3">
      <c r="A14" s="1" t="s">
        <v>11</v>
      </c>
      <c r="B14" s="3">
        <v>665</v>
      </c>
      <c r="C14" s="3">
        <v>3230</v>
      </c>
      <c r="D14" s="3">
        <v>1899</v>
      </c>
      <c r="E14" s="3">
        <v>103</v>
      </c>
      <c r="F14" s="4">
        <f>(B14/$M14)*100</f>
        <v>11.276920468034595</v>
      </c>
      <c r="G14" s="4">
        <f>(C14/$M14)*100</f>
        <v>54.773613701882319</v>
      </c>
      <c r="H14" s="4">
        <f>(D14/$M14)*100</f>
        <v>32.202814990673225</v>
      </c>
      <c r="I14" s="4">
        <f>(E14/$M14)*100</f>
        <v>1.7466508394098694</v>
      </c>
      <c r="J14" s="4">
        <f>((B14-N14)/N14)*100</f>
        <v>32.206759443339962</v>
      </c>
      <c r="K14" s="4">
        <f>((C14-O14)/O14)*100</f>
        <v>22.534142640364188</v>
      </c>
      <c r="L14" s="4">
        <f>((D14-P14)/P14)*100</f>
        <v>0</v>
      </c>
      <c r="M14" s="3">
        <f t="shared" si="0"/>
        <v>5897</v>
      </c>
      <c r="N14" s="17">
        <v>503</v>
      </c>
      <c r="O14" s="17">
        <v>2636</v>
      </c>
      <c r="P14" s="17">
        <v>1899</v>
      </c>
    </row>
    <row r="15" spans="1:16" x14ac:dyDescent="0.3">
      <c r="A15" s="1" t="s">
        <v>12</v>
      </c>
      <c r="B15" s="3">
        <v>1200</v>
      </c>
      <c r="C15" s="3">
        <v>4123</v>
      </c>
      <c r="D15" s="3">
        <v>2285</v>
      </c>
      <c r="E15" s="3">
        <v>103</v>
      </c>
      <c r="F15" s="4">
        <f>(B15/$M15)*100</f>
        <v>15.56218389313967</v>
      </c>
      <c r="G15" s="4">
        <f>(C15/$M15)*100</f>
        <v>53.469070159512391</v>
      </c>
      <c r="H15" s="4">
        <f>(D15/$M15)*100</f>
        <v>29.632991829853456</v>
      </c>
      <c r="I15" s="4">
        <f>(E15/$M15)*100</f>
        <v>1.3357541174944885</v>
      </c>
      <c r="J15" s="4">
        <f>((B15-N15)/N15)*100</f>
        <v>16.166505324298161</v>
      </c>
      <c r="K15" s="4">
        <f>((C15-O15)/O15)*100</f>
        <v>2.4093392945851959</v>
      </c>
      <c r="L15" s="4">
        <f>((D15-P15)/P15)*100</f>
        <v>-8.9641434262948216</v>
      </c>
      <c r="M15" s="3">
        <f t="shared" si="0"/>
        <v>7711</v>
      </c>
      <c r="N15" s="17">
        <v>1033</v>
      </c>
      <c r="O15" s="17">
        <v>4026</v>
      </c>
      <c r="P15" s="17">
        <v>2510</v>
      </c>
    </row>
    <row r="16" spans="1:16" x14ac:dyDescent="0.3">
      <c r="A16" s="1" t="s">
        <v>13</v>
      </c>
      <c r="B16" s="3">
        <v>455</v>
      </c>
      <c r="C16" s="3">
        <v>1543</v>
      </c>
      <c r="D16" s="3">
        <v>982</v>
      </c>
      <c r="E16" s="3">
        <v>52</v>
      </c>
      <c r="F16" s="4">
        <f>(B16/$M16)*100</f>
        <v>15.006596306068602</v>
      </c>
      <c r="G16" s="4">
        <f>(C16/$M16)*100</f>
        <v>50.890501319261219</v>
      </c>
      <c r="H16" s="4">
        <f>(D16/$M16)*100</f>
        <v>32.387862796833772</v>
      </c>
      <c r="I16" s="4">
        <f>(E16/$M16)*100</f>
        <v>1.7150395778364116</v>
      </c>
      <c r="J16" s="4">
        <f>((B16-N16)/N16)*100</f>
        <v>25.344352617079892</v>
      </c>
      <c r="K16" s="4">
        <f>((C16-O16)/O16)*100</f>
        <v>3.4182305630026812</v>
      </c>
      <c r="L16" s="4">
        <f>((D16-P16)/P16)*100</f>
        <v>-10.237659963436929</v>
      </c>
      <c r="M16" s="3">
        <f t="shared" si="0"/>
        <v>3032</v>
      </c>
      <c r="N16" s="17">
        <v>363</v>
      </c>
      <c r="O16" s="17">
        <v>1492</v>
      </c>
      <c r="P16" s="17">
        <v>1094</v>
      </c>
    </row>
    <row r="17" spans="1:17" x14ac:dyDescent="0.3">
      <c r="A17" s="1" t="s">
        <v>14</v>
      </c>
      <c r="B17" s="3">
        <v>477</v>
      </c>
      <c r="C17" s="3">
        <v>395</v>
      </c>
      <c r="D17" s="3">
        <v>102</v>
      </c>
      <c r="E17" s="3">
        <v>31</v>
      </c>
      <c r="F17" s="4">
        <f>(B17/$M17)*100</f>
        <v>47.462686567164184</v>
      </c>
      <c r="G17" s="4">
        <f>(C17/$M17)*100</f>
        <v>39.303482587064678</v>
      </c>
      <c r="H17" s="4">
        <f>(D17/$M17)*100</f>
        <v>10.149253731343283</v>
      </c>
      <c r="I17" s="4">
        <f>(E17/$M17)*100</f>
        <v>3.0845771144278609</v>
      </c>
      <c r="J17" s="4">
        <f>((B17-N17)/N17)*100</f>
        <v>14.114832535885165</v>
      </c>
      <c r="K17" s="4">
        <f>((C17-O17)/O17)*100</f>
        <v>-11.633109619686801</v>
      </c>
      <c r="L17" s="4">
        <f>((D17-P17)/P17)*100</f>
        <v>-29.166666666666668</v>
      </c>
      <c r="M17" s="3">
        <f t="shared" si="0"/>
        <v>1005</v>
      </c>
      <c r="N17" s="17">
        <v>418</v>
      </c>
      <c r="O17" s="17">
        <v>447</v>
      </c>
      <c r="P17" s="17">
        <v>144</v>
      </c>
    </row>
    <row r="18" spans="1:17" x14ac:dyDescent="0.3">
      <c r="A18" s="1" t="s">
        <v>15</v>
      </c>
      <c r="B18" s="3">
        <v>977</v>
      </c>
      <c r="C18" s="3">
        <v>1288</v>
      </c>
      <c r="D18" s="3">
        <v>448</v>
      </c>
      <c r="E18" s="3">
        <v>50</v>
      </c>
      <c r="F18" s="4">
        <f>(B18/$M18)*100</f>
        <v>35.360115816141871</v>
      </c>
      <c r="G18" s="4">
        <f>(C18/$M18)*100</f>
        <v>46.615997104596453</v>
      </c>
      <c r="H18" s="4">
        <f>(D18/$M18)*100</f>
        <v>16.214259862468332</v>
      </c>
      <c r="I18" s="4">
        <f>(E18/$M18)*100</f>
        <v>1.8096272167933407</v>
      </c>
      <c r="J18" s="4">
        <f>((B18-N18)/N18)*100</f>
        <v>12.298850574712644</v>
      </c>
      <c r="K18" s="4">
        <f>((C18-O18)/O18)*100</f>
        <v>-2.0532319391634983</v>
      </c>
      <c r="L18" s="4">
        <f>((D18-P18)/P18)*100</f>
        <v>-1.5384615384615385</v>
      </c>
      <c r="M18" s="3">
        <f t="shared" si="0"/>
        <v>2763</v>
      </c>
      <c r="N18" s="17">
        <v>870</v>
      </c>
      <c r="O18" s="17">
        <v>1315</v>
      </c>
      <c r="P18" s="17">
        <v>455</v>
      </c>
    </row>
    <row r="19" spans="1:17" x14ac:dyDescent="0.3">
      <c r="A19" s="1" t="s">
        <v>16</v>
      </c>
      <c r="B19" s="3">
        <v>937</v>
      </c>
      <c r="C19" s="3">
        <v>2297</v>
      </c>
      <c r="D19" s="3">
        <v>952</v>
      </c>
      <c r="E19" s="3">
        <v>105</v>
      </c>
      <c r="F19" s="4">
        <f>(B19/$M19)*100</f>
        <v>21.836401771148918</v>
      </c>
      <c r="G19" s="4">
        <f>(C19/$M19)*100</f>
        <v>53.53064553717082</v>
      </c>
      <c r="H19" s="4">
        <f>(D19/$M19)*100</f>
        <v>22.185970636215334</v>
      </c>
      <c r="I19" s="4">
        <f>(E19/$M19)*100</f>
        <v>2.4469820554649266</v>
      </c>
      <c r="J19" s="4">
        <f>((B19-N19)/N19)*100</f>
        <v>1.7372421281216071</v>
      </c>
      <c r="K19" s="4">
        <f>((C19-O19)/O19)*100</f>
        <v>5.7063966866083753</v>
      </c>
      <c r="L19" s="4">
        <f>((D19-P19)/P19)*100</f>
        <v>-2.5588536335721597</v>
      </c>
      <c r="M19" s="3">
        <f t="shared" si="0"/>
        <v>4291</v>
      </c>
      <c r="N19" s="17">
        <v>921</v>
      </c>
      <c r="O19" s="17">
        <v>2173</v>
      </c>
      <c r="P19" s="17">
        <v>977</v>
      </c>
    </row>
    <row r="20" spans="1:17" x14ac:dyDescent="0.3">
      <c r="A20" s="1" t="s">
        <v>17</v>
      </c>
      <c r="B20" s="3">
        <v>805</v>
      </c>
      <c r="C20" s="3">
        <v>1546</v>
      </c>
      <c r="D20" s="3">
        <v>569</v>
      </c>
      <c r="E20" s="3">
        <v>46</v>
      </c>
      <c r="F20" s="4">
        <f>(B20/$M20)*100</f>
        <v>27.140930546190155</v>
      </c>
      <c r="G20" s="4">
        <f>(C20/$M20)*100</f>
        <v>52.12407282535402</v>
      </c>
      <c r="H20" s="4">
        <f>(D20/$M20)*100</f>
        <v>19.184086311530681</v>
      </c>
      <c r="I20" s="4">
        <f>(E20/$M20)*100</f>
        <v>1.5509103169251517</v>
      </c>
      <c r="J20" s="4">
        <f>((B20-N20)/N20)*100</f>
        <v>6.9057104913678611</v>
      </c>
      <c r="K20" s="4">
        <f>((C20-O20)/O20)*100</f>
        <v>4.177897574123989</v>
      </c>
      <c r="L20" s="4">
        <f>((D20-P20)/P20)*100</f>
        <v>-10.954616588419405</v>
      </c>
      <c r="M20" s="3">
        <f t="shared" si="0"/>
        <v>2966</v>
      </c>
      <c r="N20" s="17">
        <v>753</v>
      </c>
      <c r="O20" s="17">
        <v>1484</v>
      </c>
      <c r="P20" s="17">
        <v>639</v>
      </c>
    </row>
    <row r="21" spans="1:17" x14ac:dyDescent="0.3">
      <c r="A21" s="1" t="s">
        <v>18</v>
      </c>
      <c r="B21" s="3">
        <v>409</v>
      </c>
      <c r="C21" s="3">
        <v>1539</v>
      </c>
      <c r="D21" s="3">
        <v>725</v>
      </c>
      <c r="E21" s="3">
        <v>20</v>
      </c>
      <c r="F21" s="4">
        <f>(B21/$M21)*100</f>
        <v>15.18752320831786</v>
      </c>
      <c r="G21" s="4">
        <f>(C21/$M21)*100</f>
        <v>57.1481619012254</v>
      </c>
      <c r="H21" s="4">
        <f>(D21/$M21)*100</f>
        <v>26.921648718900855</v>
      </c>
      <c r="I21" s="4">
        <f>(E21/$M21)*100</f>
        <v>0.74266617155588566</v>
      </c>
      <c r="J21" s="4">
        <f>((B21-N21)/N21)*100</f>
        <v>31.93548387096774</v>
      </c>
      <c r="K21" s="4">
        <f>((C21-O21)/O21)*100</f>
        <v>2.463382157123835</v>
      </c>
      <c r="L21" s="4">
        <f>((D21-P21)/P21)*100</f>
        <v>-8.8050314465408803</v>
      </c>
      <c r="M21" s="3">
        <f t="shared" si="0"/>
        <v>2693</v>
      </c>
      <c r="N21" s="17">
        <v>310</v>
      </c>
      <c r="O21" s="17">
        <v>1502</v>
      </c>
      <c r="P21" s="17">
        <v>795</v>
      </c>
    </row>
    <row r="22" spans="1:17" x14ac:dyDescent="0.3">
      <c r="A22" s="1" t="s">
        <v>19</v>
      </c>
      <c r="B22" s="3">
        <v>1515</v>
      </c>
      <c r="C22" s="3">
        <v>1857</v>
      </c>
      <c r="D22" s="3">
        <v>757</v>
      </c>
      <c r="E22" s="3">
        <v>67</v>
      </c>
      <c r="F22" s="4">
        <f>(B22/$M22)*100</f>
        <v>36.105815061963774</v>
      </c>
      <c r="G22" s="4">
        <f>(C22/$M22)*100</f>
        <v>44.256434699714013</v>
      </c>
      <c r="H22" s="4">
        <f>(D22/$M22)*100</f>
        <v>18.040991420400381</v>
      </c>
      <c r="I22" s="4">
        <f>(E22/$M22)*100</f>
        <v>1.5967588179218304</v>
      </c>
      <c r="J22" s="4">
        <f>((B22-N22)/N22)*100</f>
        <v>17.441860465116278</v>
      </c>
      <c r="K22" s="4">
        <f>((C22-O22)/O22)*100</f>
        <v>12.273276904474002</v>
      </c>
      <c r="L22" s="4">
        <f>((D22-P22)/P22)*100</f>
        <v>-3.1969309462915603</v>
      </c>
      <c r="M22" s="3">
        <f t="shared" si="0"/>
        <v>4196</v>
      </c>
      <c r="N22" s="17">
        <v>1290</v>
      </c>
      <c r="O22" s="17">
        <v>1654</v>
      </c>
      <c r="P22" s="17">
        <v>782</v>
      </c>
    </row>
    <row r="23" spans="1:17" x14ac:dyDescent="0.3">
      <c r="A23" s="1" t="s">
        <v>20</v>
      </c>
      <c r="B23" s="3">
        <v>2020</v>
      </c>
      <c r="C23" s="3">
        <v>2695</v>
      </c>
      <c r="D23" s="3">
        <v>664</v>
      </c>
      <c r="E23" s="3">
        <v>116</v>
      </c>
      <c r="F23" s="4">
        <f>(B23/$M23)*100</f>
        <v>36.760691537761602</v>
      </c>
      <c r="G23" s="4">
        <f>(C23/$M23)*100</f>
        <v>49.044585987261144</v>
      </c>
      <c r="H23" s="4">
        <f>(D23/$M23)*100</f>
        <v>12.083712465878072</v>
      </c>
      <c r="I23" s="4">
        <f>(E23/$M23)*100</f>
        <v>2.1110100090991812</v>
      </c>
      <c r="J23" s="4">
        <f>((B23-N23)/N23)*100</f>
        <v>-9.8911968348170121E-2</v>
      </c>
      <c r="K23" s="4">
        <f>((C23-O23)/O23)*100</f>
        <v>-1.4625228519195612</v>
      </c>
      <c r="L23" s="4">
        <f>((D23-P23)/P23)*100</f>
        <v>-14.543114543114545</v>
      </c>
      <c r="M23" s="3">
        <f t="shared" si="0"/>
        <v>5495</v>
      </c>
      <c r="N23" s="17">
        <v>2022</v>
      </c>
      <c r="O23" s="17">
        <v>2735</v>
      </c>
      <c r="P23" s="17">
        <v>777</v>
      </c>
    </row>
    <row r="24" spans="1:17" ht="17.25" thickBot="1" x14ac:dyDescent="0.35">
      <c r="A24" s="27" t="s">
        <v>23</v>
      </c>
      <c r="B24" s="28">
        <v>165</v>
      </c>
      <c r="C24" s="28">
        <v>410</v>
      </c>
      <c r="D24" s="28">
        <v>258</v>
      </c>
      <c r="E24" s="28">
        <v>35</v>
      </c>
      <c r="F24" s="29">
        <f>(B24/$M24)*100</f>
        <v>19.009216589861751</v>
      </c>
      <c r="G24" s="29">
        <f>(C24/$M24)*100</f>
        <v>47.235023041474655</v>
      </c>
      <c r="H24" s="29">
        <f>(D24/$M24)*100</f>
        <v>29.723502304147466</v>
      </c>
      <c r="I24" s="29">
        <f>(E24/$M24)*100</f>
        <v>4.032258064516129</v>
      </c>
      <c r="J24" s="29">
        <f>((B24-N24)/N24)*100</f>
        <v>-13.157894736842104</v>
      </c>
      <c r="K24" s="29">
        <f>((C24-O24)/O24)*100</f>
        <v>-8.8888888888888893</v>
      </c>
      <c r="L24" s="29">
        <f>((D24-P24)/P24)*100</f>
        <v>-23.214285714285715</v>
      </c>
      <c r="M24" s="28">
        <f t="shared" si="0"/>
        <v>868</v>
      </c>
      <c r="N24" s="30">
        <v>190</v>
      </c>
      <c r="O24" s="30">
        <v>450</v>
      </c>
      <c r="P24" s="30">
        <v>336</v>
      </c>
    </row>
    <row r="25" spans="1:17" x14ac:dyDescent="0.3">
      <c r="A25" s="36" t="s">
        <v>21</v>
      </c>
      <c r="B25" s="37">
        <f>SUM(B3:B24)</f>
        <v>21136</v>
      </c>
      <c r="C25" s="37">
        <f t="shared" ref="C25" si="1">SUM(C3:C24)</f>
        <v>39434</v>
      </c>
      <c r="D25" s="37">
        <f>SUM(D3:D24)</f>
        <v>16168</v>
      </c>
      <c r="E25" s="37">
        <f>SUM(E3:E24)</f>
        <v>1952</v>
      </c>
      <c r="F25" s="38">
        <f>(B25/$M25)*100</f>
        <v>26.859829711526238</v>
      </c>
      <c r="G25" s="38">
        <f>(C25/$M25)*100</f>
        <v>50.113102046003299</v>
      </c>
      <c r="H25" s="38">
        <f>(D25/$M25)*100</f>
        <v>20.546448087431692</v>
      </c>
      <c r="I25" s="38">
        <f>(E25/$M25)*100</f>
        <v>2.4806201550387597</v>
      </c>
      <c r="J25" s="38">
        <f>((B25-N25)/N25)*100</f>
        <v>15.195116633965554</v>
      </c>
      <c r="K25" s="38">
        <f>((C25-O25)/O25)*100</f>
        <v>5.0760745023848228</v>
      </c>
      <c r="L25" s="38">
        <f>((D25-P25)/P25)*100</f>
        <v>-4.7203724438682304</v>
      </c>
      <c r="M25" s="37">
        <f t="shared" si="0"/>
        <v>78690</v>
      </c>
      <c r="N25" s="39">
        <v>18348</v>
      </c>
      <c r="O25" s="39">
        <v>37529</v>
      </c>
      <c r="P25" s="39">
        <v>16969</v>
      </c>
      <c r="Q25" s="16"/>
    </row>
  </sheetData>
  <mergeCells count="4">
    <mergeCell ref="F1:I1"/>
    <mergeCell ref="B1:E1"/>
    <mergeCell ref="J1:L1"/>
    <mergeCell ref="N2:P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Bransch</vt:lpstr>
      <vt:lpstr>Jur.Form</vt:lpstr>
      <vt:lpstr>Län</vt:lpstr>
      <vt:lpstr>Kön. Bransch</vt:lpstr>
      <vt:lpstr>Kön. Län</vt:lpstr>
      <vt:lpstr>Härkomst. Bransch</vt:lpstr>
      <vt:lpstr>Ålder. Län</vt:lpstr>
      <vt:lpstr>Härkomst. Län</vt:lpstr>
      <vt:lpstr>Ålder. Bransch</vt:lpstr>
      <vt:lpstr>Kvinnor. 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Knutsson Anton</cp:lastModifiedBy>
  <dcterms:created xsi:type="dcterms:W3CDTF">2020-05-07T14:34:37Z</dcterms:created>
  <dcterms:modified xsi:type="dcterms:W3CDTF">2022-06-29T07:07:54Z</dcterms:modified>
</cp:coreProperties>
</file>